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rmh.sharepoint.com/sites/3Q2016results/Shared Documents/_Final/"/>
    </mc:Choice>
  </mc:AlternateContent>
  <bookViews>
    <workbookView xWindow="0" yWindow="0" windowWidth="24000" windowHeight="10095"/>
  </bookViews>
  <sheets>
    <sheet name="ARM KPIs" sheetId="1" r:id="rId1"/>
  </sheets>
  <definedNames>
    <definedName name="_xlnm.Print_Area" localSheetId="0">'ARM KPIs'!$A$1:$N$91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7" i="1"/>
  <c r="L46" i="1"/>
  <c r="L48" i="1" s="1"/>
  <c r="H48" i="1" l="1"/>
  <c r="G48" i="1"/>
  <c r="F48" i="1"/>
  <c r="E48" i="1"/>
  <c r="D48" i="1"/>
  <c r="C48" i="1"/>
  <c r="B48" i="1"/>
  <c r="M91" i="1"/>
  <c r="M54" i="1"/>
  <c r="M53" i="1"/>
  <c r="M52" i="1"/>
  <c r="M51" i="1"/>
  <c r="M50" i="1"/>
  <c r="M47" i="1"/>
  <c r="M46" i="1"/>
  <c r="M48" i="1" s="1"/>
  <c r="L85" i="1"/>
  <c r="L84" i="1"/>
  <c r="L83" i="1"/>
  <c r="L82" i="1"/>
  <c r="L81" i="1"/>
  <c r="L80" i="1"/>
  <c r="M85" i="1"/>
  <c r="M84" i="1"/>
  <c r="M83" i="1"/>
  <c r="M82" i="1"/>
  <c r="M81" i="1"/>
  <c r="M80" i="1"/>
  <c r="M89" i="1"/>
  <c r="M88" i="1" s="1"/>
  <c r="M77" i="1"/>
  <c r="M76" i="1"/>
  <c r="M75" i="1"/>
  <c r="M74" i="1"/>
  <c r="M73" i="1"/>
  <c r="M71" i="1"/>
  <c r="L89" i="1"/>
  <c r="L88" i="1"/>
  <c r="L87" i="1"/>
  <c r="L77" i="1"/>
  <c r="L76" i="1"/>
  <c r="L75" i="1"/>
  <c r="L74" i="1"/>
  <c r="L73" i="1"/>
  <c r="L71" i="1"/>
  <c r="M60" i="1"/>
  <c r="L60" i="1"/>
  <c r="K91" i="1"/>
  <c r="F91" i="1"/>
  <c r="E91" i="1" s="1"/>
  <c r="D91" i="1" s="1"/>
  <c r="K89" i="1"/>
  <c r="K88" i="1"/>
  <c r="K87" i="1"/>
  <c r="C91" i="1" l="1"/>
  <c r="B91" i="1" s="1"/>
  <c r="L91" i="1"/>
</calcChain>
</file>

<file path=xl/sharedStrings.xml><?xml version="1.0" encoding="utf-8"?>
<sst xmlns="http://schemas.openxmlformats.org/spreadsheetml/2006/main" count="167" uniqueCount="74">
  <si>
    <t xml:space="preserve">The data in this spreadsheet is unaudited and provided for information only. 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</si>
  <si>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</si>
  <si>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</si>
  <si>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</si>
  <si>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</si>
  <si>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</si>
  <si>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</si>
  <si>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</si>
  <si>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</si>
  <si>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YTD</t>
  </si>
  <si>
    <t>Revenue ($m)</t>
  </si>
  <si>
    <t>Technology Licensing</t>
  </si>
  <si>
    <t>Technology Royalty</t>
  </si>
  <si>
    <t>Software and Services</t>
  </si>
  <si>
    <t>Total Revenue ($m)</t>
  </si>
  <si>
    <t>Revenue (£m)</t>
  </si>
  <si>
    <t>Total Revenue (£m)</t>
  </si>
  <si>
    <t>Exchange Rate (£/$)</t>
  </si>
  <si>
    <t>Exchange Rate</t>
  </si>
  <si>
    <t>Cost of Sales (£m)</t>
  </si>
  <si>
    <t>R&amp;D Expenditure (£m)</t>
  </si>
  <si>
    <t>SG&amp;A Expenditure (£m)</t>
  </si>
  <si>
    <t>Total Costs (£m)</t>
  </si>
  <si>
    <t>Adjusted EBITDA (£m)</t>
  </si>
  <si>
    <t>Other operating expenses (£m)</t>
  </si>
  <si>
    <t>Depreciation and Amortisation (£m)</t>
  </si>
  <si>
    <t>IFRS EBIT (£m)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</si>
  <si>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</si>
  <si>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</si>
  <si>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</si>
  <si>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</si>
  <si>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</si>
  <si>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</si>
  <si>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</si>
  <si>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</si>
  <si>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</si>
  <si>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</si>
  <si>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</si>
  <si>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</t>
  </si>
  <si>
    <t>India</t>
  </si>
  <si>
    <t xml:space="preserve">The number of “Technical Employees” in periods prior to 30 September 2016 have been restated to be consistent with the </t>
  </si>
  <si>
    <t xml:space="preserve">Post-Offer Undertakings as agreed with the UK Takeover Panel, full details of which were set out in section 4 of the letter 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</si>
  <si>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</si>
  <si>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</si>
  <si>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</si>
  <si>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</si>
  <si>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Number of Partners reporting</t>
  </si>
  <si>
    <t>Number of Partners shipping</t>
  </si>
  <si>
    <t>* Royalty unit analysis is based on shipments as reported by ARM's licensees in the reported quarter, and are based on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</si>
  <si>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</si>
  <si>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</si>
  <si>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</si>
  <si>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</si>
  <si>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</si>
  <si>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</si>
  <si>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</si>
  <si>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</si>
  <si>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</si>
  <si>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</si>
  <si>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</si>
  <si>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</si>
  <si>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</si>
  <si>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</si>
  <si>
    <t>Technology Royalty*</t>
  </si>
  <si>
    <t xml:space="preserve">* Technology Royalty prior to the acquisition has been restated to be consistent with the new accounting policy </t>
  </si>
  <si>
    <t>IFRS EBIT (£m)*</t>
  </si>
  <si>
    <t>the remeasurement gain relating to business combination.</t>
  </si>
  <si>
    <t>IFRS EBIT</t>
  </si>
  <si>
    <t>Adjusted EBITDA</t>
  </si>
  <si>
    <t>* IFRS EBIT excludes expenses and charges incurred by SBG relating to the acquisition of ARM, for example</t>
  </si>
  <si>
    <t xml:space="preserve">  (see SoftBank Group Corp.'s latest financial report for details).</t>
  </si>
  <si>
    <t>Costs (£m) *</t>
  </si>
  <si>
    <t xml:space="preserve">* Before the acquisition long-term incentive scheme was share-based and the costs are included in "Other operating expenses" </t>
  </si>
  <si>
    <t xml:space="preserve">  (see below). Post-acquisition replacement scheme is cash-based and is included in R&amp;D and SG&amp;A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</si>
</sst>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2" fillId="3" borderId="0" xfId="0" applyFont="1" applyFill="1"/>
    <xf numFmtId="0" fontId="1" fillId="2" borderId="18" xfId="0" applyFont="1" applyFill="1" applyBorder="1"/>
    <xf numFmtId="0" fontId="3" fillId="0" borderId="19" xfId="1" applyFont="1" applyBorder="1"/>
    <xf numFmtId="0" fontId="3" fillId="0" borderId="19" xfId="1" applyFont="1" applyFill="1" applyBorder="1"/>
    <xf numFmtId="0" fontId="1" fillId="2" borderId="20" xfId="0" applyFont="1" applyFill="1" applyBorder="1"/>
    <xf numFmtId="0" fontId="4" fillId="0" borderId="21" xfId="1" applyFont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0" xfId="0" applyFont="1"/>
    <xf numFmtId="164" fontId="2" fillId="0" borderId="0" xfId="2" applyNumberFormat="1" applyFont="1"/>
    <xf numFmtId="166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Border="1"/>
    <xf numFmtId="0" fontId="4" fillId="0" borderId="0" xfId="1" applyFont="1" applyFill="1" applyBorder="1"/>
    <xf numFmtId="0" fontId="4" fillId="3" borderId="0" xfId="1" applyFont="1" applyFill="1" applyBorder="1"/>
    <xf numFmtId="0" fontId="3" fillId="0" borderId="0" xfId="1" applyFont="1" applyFill="1" applyBorder="1"/>
    <xf numFmtId="164" fontId="2" fillId="0" borderId="0" xfId="2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9" fillId="0" borderId="0" xfId="2" applyNumberFormat="1" applyFont="1" applyFill="1" applyBorder="1"/>
    <xf numFmtId="164" fontId="9" fillId="0" borderId="0" xfId="2" applyNumberFormat="1" applyFont="1" applyFill="1" applyBorder="1"/>
    <xf numFmtId="164" fontId="10" fillId="0" borderId="0" xfId="2" applyNumberFormat="1" applyFont="1" applyFill="1" applyBorder="1"/>
    <xf numFmtId="168" fontId="9" fillId="0" borderId="19" xfId="2" applyNumberFormat="1" applyFont="1" applyFill="1" applyBorder="1"/>
    <xf numFmtId="164" fontId="10" fillId="0" borderId="0" xfId="2" applyNumberFormat="1" applyFont="1" applyFill="1" applyBorder="1" applyAlignment="1">
      <alignment vertical="top"/>
    </xf>
    <xf numFmtId="164" fontId="11" fillId="0" borderId="1" xfId="2" applyNumberFormat="1" applyFont="1" applyFill="1" applyBorder="1"/>
    <xf numFmtId="168" fontId="9" fillId="5" borderId="0" xfId="0" applyNumberFormat="1" applyFont="1" applyFill="1" applyBorder="1"/>
    <xf numFmtId="0" fontId="9" fillId="0" borderId="0" xfId="0" applyFont="1" applyFill="1" applyBorder="1"/>
    <xf numFmtId="0" fontId="12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43" fontId="9" fillId="0" borderId="0" xfId="2" applyNumberFormat="1" applyFont="1" applyFill="1" applyBorder="1"/>
    <xf numFmtId="165" fontId="9" fillId="0" borderId="0" xfId="2" applyNumberFormat="1" applyFont="1" applyFill="1" applyBorder="1"/>
    <xf numFmtId="165" fontId="9" fillId="0" borderId="0" xfId="0" applyNumberFormat="1" applyFont="1" applyFill="1" applyBorder="1"/>
    <xf numFmtId="165" fontId="10" fillId="0" borderId="0" xfId="1" applyNumberFormat="1" applyFont="1" applyFill="1" applyBorder="1"/>
    <xf numFmtId="0" fontId="10" fillId="0" borderId="0" xfId="1" applyFont="1" applyFill="1" applyBorder="1"/>
    <xf numFmtId="168" fontId="9" fillId="0" borderId="19" xfId="0" applyNumberFormat="1" applyFont="1" applyFill="1" applyBorder="1"/>
    <xf numFmtId="0" fontId="10" fillId="0" borderId="19" xfId="1" applyFont="1" applyFill="1" applyBorder="1"/>
    <xf numFmtId="168" fontId="9" fillId="0" borderId="21" xfId="0" applyNumberFormat="1" applyFont="1" applyFill="1" applyBorder="1"/>
    <xf numFmtId="0" fontId="11" fillId="0" borderId="21" xfId="1" applyFont="1" applyFill="1" applyBorder="1"/>
    <xf numFmtId="0" fontId="11" fillId="0" borderId="0" xfId="1" applyFont="1" applyFill="1" applyBorder="1"/>
    <xf numFmtId="168" fontId="10" fillId="0" borderId="0" xfId="1" applyNumberFormat="1" applyFont="1" applyFill="1" applyBorder="1"/>
    <xf numFmtId="168" fontId="11" fillId="5" borderId="0" xfId="1" applyNumberFormat="1" applyFont="1" applyFill="1" applyBorder="1"/>
    <xf numFmtId="169" fontId="9" fillId="0" borderId="0" xfId="2" applyNumberFormat="1" applyFont="1" applyFill="1" applyBorder="1"/>
    <xf numFmtId="0" fontId="13" fillId="0" borderId="21" xfId="1" applyFont="1" applyBorder="1"/>
    <xf numFmtId="3" fontId="13" fillId="0" borderId="21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13" fillId="0" borderId="21" xfId="0" applyFont="1" applyBorder="1"/>
    <xf numFmtId="0" fontId="7" fillId="0" borderId="0" xfId="1" applyFont="1" applyBorder="1"/>
    <xf numFmtId="3" fontId="7" fillId="0" borderId="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0" borderId="0" xfId="0" applyFont="1" applyBorder="1"/>
    <xf numFmtId="0" fontId="13" fillId="0" borderId="0" xfId="1" applyFont="1" applyBorder="1"/>
    <xf numFmtId="0" fontId="7" fillId="0" borderId="22" xfId="0" applyFont="1" applyBorder="1"/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3" borderId="0" xfId="1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3" fillId="0" borderId="21" xfId="1" applyFont="1" applyFill="1" applyBorder="1"/>
    <xf numFmtId="167" fontId="13" fillId="0" borderId="21" xfId="0" applyNumberFormat="1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167" fontId="13" fillId="0" borderId="21" xfId="0" applyNumberFormat="1" applyFont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" xfId="0" applyFont="1" applyBorder="1"/>
    <xf numFmtId="0" fontId="7" fillId="0" borderId="0" xfId="1" applyFont="1" applyFill="1" applyBorder="1"/>
    <xf numFmtId="0" fontId="13" fillId="0" borderId="0" xfId="1" applyFont="1" applyFill="1" applyBorder="1"/>
    <xf numFmtId="9" fontId="13" fillId="0" borderId="0" xfId="1" applyNumberFormat="1" applyFont="1" applyFill="1" applyBorder="1"/>
    <xf numFmtId="9" fontId="7" fillId="0" borderId="0" xfId="0" applyNumberFormat="1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9" fontId="0" fillId="0" borderId="0" xfId="0" applyNumberFormat="1" applyFont="1"/>
    <xf numFmtId="164" fontId="11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13" zoomScaleNormal="100" workbookViewId="0">
      <selection activeCell="A34" sqref="A34"/>
    </sheetView>
  </sheetViews>
  <sheetFormatPr defaultRowHeight="15" x14ac:dyDescent="0.25"/>
  <cols>
    <col min="1" max="1" width="33.5703125" style="110" customWidth="1"/>
    <col min="2" max="7" width="9.28515625" style="109" bestFit="1" customWidth="1"/>
    <col min="8" max="8" width="9.28515625" style="111" bestFit="1" customWidth="1"/>
    <col min="9" max="9" width="9.28515625" style="109" bestFit="1" customWidth="1"/>
    <col min="10" max="10" width="9.140625" style="109"/>
    <col min="11" max="11" width="34.28515625" style="109" customWidth="1"/>
    <col min="12" max="12" width="9.5703125" style="109" bestFit="1" customWidth="1"/>
    <col min="13" max="13" width="9.28515625" style="109" bestFit="1" customWidth="1"/>
    <col min="14" max="16384" width="9.140625" style="109"/>
  </cols>
  <sheetData>
    <row r="1" spans="1:13" x14ac:dyDescent="0.25">
      <c r="A1" s="91"/>
      <c r="B1" s="43"/>
      <c r="C1" s="43"/>
      <c r="D1" s="43"/>
      <c r="E1" s="43"/>
      <c r="F1" s="43"/>
      <c r="G1" s="43"/>
      <c r="H1" s="108"/>
      <c r="I1" s="43"/>
      <c r="J1" s="43"/>
      <c r="K1" s="43"/>
      <c r="L1" s="43"/>
    </row>
    <row r="2" spans="1:13" x14ac:dyDescent="0.25">
      <c r="A2" s="79" t="s">
        <v>0</v>
      </c>
      <c r="B2" s="43"/>
      <c r="C2" s="43"/>
      <c r="D2" s="43"/>
      <c r="E2" s="43"/>
      <c r="F2" s="43"/>
      <c r="G2" s="43"/>
      <c r="H2" s="108"/>
      <c r="I2" s="43"/>
      <c r="J2" s="43"/>
      <c r="K2" s="43"/>
      <c r="L2" s="43"/>
      <c r="M2" s="43"/>
    </row>
    <row r="3" spans="1:13" ht="15.75" thickBot="1" x14ac:dyDescent="0.3"/>
    <row r="4" spans="1:13" x14ac:dyDescent="0.25">
      <c r="A4" s="32" t="s">
        <v>1</v>
      </c>
      <c r="B4" s="17">
        <v>2015</v>
      </c>
      <c r="C4" s="18">
        <v>2015</v>
      </c>
      <c r="D4" s="18">
        <v>2015</v>
      </c>
      <c r="E4" s="19">
        <v>2016</v>
      </c>
      <c r="F4" s="3">
        <v>2016</v>
      </c>
      <c r="G4" s="4">
        <v>2016</v>
      </c>
      <c r="H4" s="4">
        <v>2016</v>
      </c>
      <c r="I4" s="5">
        <v>2017</v>
      </c>
    </row>
    <row r="5" spans="1:13" x14ac:dyDescent="0.25">
      <c r="A5" s="12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6" t="s">
        <v>3</v>
      </c>
      <c r="G5" s="7" t="s">
        <v>4</v>
      </c>
      <c r="H5" s="7" t="s">
        <v>5</v>
      </c>
      <c r="I5" s="41" t="s">
        <v>6</v>
      </c>
    </row>
    <row r="6" spans="1:13" x14ac:dyDescent="0.25">
      <c r="A6" s="9" t="s">
        <v>7</v>
      </c>
      <c r="B6" s="23">
        <v>2015</v>
      </c>
      <c r="C6" s="24">
        <v>2015</v>
      </c>
      <c r="D6" s="24">
        <v>2015</v>
      </c>
      <c r="E6" s="25">
        <v>2015</v>
      </c>
      <c r="F6" s="8">
        <v>2016</v>
      </c>
      <c r="G6" s="2">
        <v>2016</v>
      </c>
      <c r="H6" s="2">
        <v>2016</v>
      </c>
      <c r="I6" s="42">
        <v>2016</v>
      </c>
      <c r="K6" s="9" t="s">
        <v>7</v>
      </c>
      <c r="L6" s="23">
        <v>2015</v>
      </c>
      <c r="M6" s="8">
        <v>2016</v>
      </c>
    </row>
    <row r="7" spans="1:13" ht="15.75" thickBot="1" x14ac:dyDescent="0.3">
      <c r="A7" s="15" t="s">
        <v>8</v>
      </c>
      <c r="B7" s="26" t="s">
        <v>6</v>
      </c>
      <c r="C7" s="27" t="s">
        <v>3</v>
      </c>
      <c r="D7" s="27" t="s">
        <v>4</v>
      </c>
      <c r="E7" s="28" t="s">
        <v>5</v>
      </c>
      <c r="F7" s="6" t="s">
        <v>6</v>
      </c>
      <c r="G7" s="7" t="s">
        <v>3</v>
      </c>
      <c r="H7" s="7" t="s">
        <v>4</v>
      </c>
      <c r="I7" s="41" t="s">
        <v>5</v>
      </c>
      <c r="K7" s="15"/>
      <c r="L7" s="26" t="s">
        <v>9</v>
      </c>
      <c r="M7" s="6" t="s">
        <v>9</v>
      </c>
    </row>
    <row r="9" spans="1:13" x14ac:dyDescent="0.25">
      <c r="A9" s="33" t="s">
        <v>10</v>
      </c>
      <c r="B9" s="112"/>
      <c r="C9" s="112"/>
      <c r="D9" s="112"/>
      <c r="E9" s="112"/>
      <c r="F9" s="112"/>
      <c r="G9" s="112"/>
      <c r="H9" s="113"/>
      <c r="I9" s="112"/>
      <c r="K9" s="11" t="s">
        <v>10</v>
      </c>
      <c r="L9" s="112"/>
      <c r="M9" s="112"/>
    </row>
    <row r="10" spans="1:13" x14ac:dyDescent="0.25">
      <c r="A10" s="34" t="s">
        <v>11</v>
      </c>
      <c r="B10" s="46">
        <v>151</v>
      </c>
      <c r="C10" s="46">
        <v>145</v>
      </c>
      <c r="D10" s="46">
        <v>158</v>
      </c>
      <c r="E10" s="46">
        <v>148</v>
      </c>
      <c r="F10" s="46">
        <v>161</v>
      </c>
      <c r="G10" s="46">
        <v>89</v>
      </c>
      <c r="H10" s="46">
        <v>229</v>
      </c>
      <c r="I10" s="46"/>
      <c r="J10" s="47"/>
      <c r="K10" s="48" t="s">
        <v>11</v>
      </c>
      <c r="L10" s="46">
        <v>454</v>
      </c>
      <c r="M10" s="46">
        <v>479</v>
      </c>
    </row>
    <row r="11" spans="1:13" x14ac:dyDescent="0.25">
      <c r="A11" s="34" t="s">
        <v>63</v>
      </c>
      <c r="B11" s="46">
        <v>203</v>
      </c>
      <c r="C11" s="46">
        <v>217</v>
      </c>
      <c r="D11" s="46">
        <v>216</v>
      </c>
      <c r="E11" s="46">
        <v>197</v>
      </c>
      <c r="F11" s="46">
        <v>228</v>
      </c>
      <c r="G11" s="46">
        <v>240</v>
      </c>
      <c r="H11" s="46">
        <v>248</v>
      </c>
      <c r="I11" s="46"/>
      <c r="J11" s="47"/>
      <c r="K11" s="48" t="s">
        <v>12</v>
      </c>
      <c r="L11" s="46">
        <v>636</v>
      </c>
      <c r="M11" s="46">
        <v>716</v>
      </c>
    </row>
    <row r="12" spans="1:13" x14ac:dyDescent="0.25">
      <c r="A12" s="35" t="s">
        <v>13</v>
      </c>
      <c r="B12" s="49">
        <v>30</v>
      </c>
      <c r="C12" s="49">
        <v>27</v>
      </c>
      <c r="D12" s="49">
        <v>33</v>
      </c>
      <c r="E12" s="49">
        <v>34</v>
      </c>
      <c r="F12" s="49">
        <v>30</v>
      </c>
      <c r="G12" s="49">
        <v>24</v>
      </c>
      <c r="H12" s="49">
        <v>31</v>
      </c>
      <c r="I12" s="49"/>
      <c r="J12" s="47"/>
      <c r="K12" s="50" t="s">
        <v>13</v>
      </c>
      <c r="L12" s="49">
        <v>90</v>
      </c>
      <c r="M12" s="49">
        <v>85</v>
      </c>
    </row>
    <row r="13" spans="1:13" x14ac:dyDescent="0.25">
      <c r="A13" s="1" t="s">
        <v>14</v>
      </c>
      <c r="B13" s="46">
        <v>384</v>
      </c>
      <c r="C13" s="46">
        <v>389</v>
      </c>
      <c r="D13" s="46">
        <v>407</v>
      </c>
      <c r="E13" s="46">
        <v>379</v>
      </c>
      <c r="F13" s="46">
        <v>419</v>
      </c>
      <c r="G13" s="46">
        <v>353</v>
      </c>
      <c r="H13" s="46">
        <v>508</v>
      </c>
      <c r="I13" s="46"/>
      <c r="J13" s="47"/>
      <c r="K13" s="51" t="s">
        <v>14</v>
      </c>
      <c r="L13" s="46">
        <v>1180</v>
      </c>
      <c r="M13" s="46">
        <v>1280</v>
      </c>
    </row>
    <row r="14" spans="1:13" x14ac:dyDescent="0.25">
      <c r="A14" s="34" t="s">
        <v>64</v>
      </c>
      <c r="B14" s="46"/>
      <c r="C14" s="46"/>
      <c r="D14" s="46"/>
      <c r="E14" s="46"/>
      <c r="F14" s="46"/>
      <c r="G14" s="46"/>
      <c r="H14" s="46"/>
      <c r="I14" s="46"/>
      <c r="J14" s="47"/>
      <c r="K14" s="119"/>
      <c r="L14" s="46"/>
      <c r="M14" s="46"/>
    </row>
    <row r="15" spans="1:13" x14ac:dyDescent="0.25">
      <c r="A15" s="120" t="s">
        <v>70</v>
      </c>
      <c r="B15" s="46"/>
      <c r="C15" s="46"/>
      <c r="D15" s="46"/>
      <c r="E15" s="46"/>
      <c r="F15" s="46"/>
      <c r="G15" s="46"/>
      <c r="H15" s="46"/>
      <c r="I15" s="46"/>
      <c r="J15" s="47"/>
      <c r="K15" s="47"/>
      <c r="L15" s="46"/>
      <c r="M15" s="46"/>
    </row>
    <row r="16" spans="1:13" x14ac:dyDescent="0.25">
      <c r="A16" s="33" t="s">
        <v>15</v>
      </c>
      <c r="B16" s="52"/>
      <c r="C16" s="52"/>
      <c r="D16" s="52"/>
      <c r="E16" s="52"/>
      <c r="F16" s="52"/>
      <c r="G16" s="52"/>
      <c r="H16" s="52"/>
      <c r="I16" s="52"/>
      <c r="J16" s="53"/>
      <c r="K16" s="54" t="s">
        <v>15</v>
      </c>
      <c r="L16" s="52"/>
      <c r="M16" s="52"/>
    </row>
    <row r="17" spans="1:14" x14ac:dyDescent="0.25">
      <c r="A17" s="34" t="s">
        <v>11</v>
      </c>
      <c r="B17" s="46">
        <v>96</v>
      </c>
      <c r="C17" s="46">
        <v>94</v>
      </c>
      <c r="D17" s="46">
        <v>104</v>
      </c>
      <c r="E17" s="46">
        <v>101</v>
      </c>
      <c r="F17" s="46">
        <v>112</v>
      </c>
      <c r="G17" s="46">
        <v>64</v>
      </c>
      <c r="H17" s="46">
        <v>169</v>
      </c>
      <c r="I17" s="46"/>
      <c r="J17" s="53"/>
      <c r="K17" s="55" t="s">
        <v>11</v>
      </c>
      <c r="L17" s="46">
        <v>294</v>
      </c>
      <c r="M17" s="46">
        <v>345</v>
      </c>
    </row>
    <row r="18" spans="1:14" x14ac:dyDescent="0.25">
      <c r="A18" s="34" t="s">
        <v>12</v>
      </c>
      <c r="B18" s="46">
        <v>132</v>
      </c>
      <c r="C18" s="46">
        <v>143</v>
      </c>
      <c r="D18" s="46">
        <v>152</v>
      </c>
      <c r="E18" s="46">
        <v>136</v>
      </c>
      <c r="F18" s="46">
        <v>174</v>
      </c>
      <c r="G18" s="46">
        <v>185</v>
      </c>
      <c r="H18" s="46">
        <v>210</v>
      </c>
      <c r="I18" s="46"/>
      <c r="J18" s="53"/>
      <c r="K18" s="55" t="s">
        <v>12</v>
      </c>
      <c r="L18" s="46">
        <v>427</v>
      </c>
      <c r="M18" s="46">
        <v>569</v>
      </c>
    </row>
    <row r="19" spans="1:14" x14ac:dyDescent="0.25">
      <c r="A19" s="35" t="s">
        <v>13</v>
      </c>
      <c r="B19" s="49">
        <v>19</v>
      </c>
      <c r="C19" s="49">
        <v>18</v>
      </c>
      <c r="D19" s="49">
        <v>22</v>
      </c>
      <c r="E19" s="49">
        <v>23</v>
      </c>
      <c r="F19" s="49">
        <v>20</v>
      </c>
      <c r="G19" s="49">
        <v>17</v>
      </c>
      <c r="H19" s="49">
        <v>23</v>
      </c>
      <c r="I19" s="49"/>
      <c r="J19" s="53"/>
      <c r="K19" s="56" t="s">
        <v>13</v>
      </c>
      <c r="L19" s="49">
        <v>59</v>
      </c>
      <c r="M19" s="49">
        <v>60</v>
      </c>
    </row>
    <row r="20" spans="1:14" x14ac:dyDescent="0.25">
      <c r="A20" s="1" t="s">
        <v>16</v>
      </c>
      <c r="B20" s="46">
        <v>247</v>
      </c>
      <c r="C20" s="46">
        <v>255</v>
      </c>
      <c r="D20" s="46">
        <v>278</v>
      </c>
      <c r="E20" s="46">
        <v>260</v>
      </c>
      <c r="F20" s="46">
        <v>306</v>
      </c>
      <c r="G20" s="46">
        <v>266</v>
      </c>
      <c r="H20" s="46">
        <v>402</v>
      </c>
      <c r="I20" s="46"/>
      <c r="J20" s="53"/>
      <c r="K20" s="57" t="s">
        <v>16</v>
      </c>
      <c r="L20" s="46">
        <v>780</v>
      </c>
      <c r="M20" s="46">
        <v>974</v>
      </c>
    </row>
    <row r="21" spans="1:14" x14ac:dyDescent="0.25">
      <c r="B21" s="58"/>
      <c r="C21" s="58"/>
      <c r="D21" s="58"/>
      <c r="E21" s="58"/>
      <c r="F21" s="58"/>
      <c r="G21" s="58"/>
      <c r="H21" s="58"/>
      <c r="I21" s="58"/>
      <c r="J21" s="53"/>
      <c r="K21" s="53"/>
      <c r="L21" s="58"/>
      <c r="M21" s="58"/>
    </row>
    <row r="22" spans="1:14" x14ac:dyDescent="0.25">
      <c r="A22" s="36" t="s">
        <v>17</v>
      </c>
      <c r="B22" s="59">
        <v>1.5546558704453441</v>
      </c>
      <c r="C22" s="59">
        <v>1.5254901960784313</v>
      </c>
      <c r="D22" s="59">
        <v>1.4640287769784173</v>
      </c>
      <c r="E22" s="59">
        <v>1.4576923076923076</v>
      </c>
      <c r="F22" s="59">
        <v>1.369281045751634</v>
      </c>
      <c r="G22" s="59">
        <v>1.3270676691729324</v>
      </c>
      <c r="H22" s="59">
        <v>1.263681592039801</v>
      </c>
      <c r="I22" s="60"/>
      <c r="J22" s="61"/>
      <c r="K22" s="62" t="s">
        <v>18</v>
      </c>
      <c r="L22" s="59">
        <v>1.5128205128205128</v>
      </c>
      <c r="M22" s="59">
        <v>1.3141683778234086</v>
      </c>
    </row>
    <row r="23" spans="1:14" x14ac:dyDescent="0.25">
      <c r="B23" s="58"/>
      <c r="C23" s="58"/>
      <c r="D23" s="58"/>
      <c r="E23" s="58"/>
      <c r="F23" s="58"/>
      <c r="G23" s="58"/>
      <c r="H23" s="58"/>
      <c r="I23" s="58"/>
      <c r="J23" s="53"/>
      <c r="K23" s="53"/>
      <c r="L23" s="58"/>
      <c r="M23" s="58"/>
    </row>
    <row r="24" spans="1:14" x14ac:dyDescent="0.25">
      <c r="A24" s="33" t="s">
        <v>68</v>
      </c>
      <c r="B24" s="52"/>
      <c r="C24" s="52"/>
      <c r="D24" s="52"/>
      <c r="E24" s="52"/>
      <c r="F24" s="52"/>
      <c r="G24" s="52"/>
      <c r="H24" s="52"/>
      <c r="I24" s="52"/>
      <c r="J24" s="53"/>
      <c r="K24" s="33" t="s">
        <v>68</v>
      </c>
      <c r="L24" s="52"/>
      <c r="M24" s="52"/>
    </row>
    <row r="25" spans="1:14" x14ac:dyDescent="0.25">
      <c r="A25" s="36" t="s">
        <v>19</v>
      </c>
      <c r="B25" s="46">
        <v>8</v>
      </c>
      <c r="C25" s="46">
        <v>9</v>
      </c>
      <c r="D25" s="46">
        <v>9</v>
      </c>
      <c r="E25" s="46">
        <v>9</v>
      </c>
      <c r="F25" s="46">
        <v>10</v>
      </c>
      <c r="G25" s="46">
        <v>10</v>
      </c>
      <c r="H25" s="46">
        <v>12</v>
      </c>
      <c r="I25" s="46"/>
      <c r="J25" s="53"/>
      <c r="K25" s="63" t="s">
        <v>19</v>
      </c>
      <c r="L25" s="46">
        <v>26</v>
      </c>
      <c r="M25" s="46">
        <v>32</v>
      </c>
      <c r="N25" s="114"/>
    </row>
    <row r="26" spans="1:14" x14ac:dyDescent="0.25">
      <c r="A26" s="36" t="s">
        <v>20</v>
      </c>
      <c r="B26" s="46">
        <v>50</v>
      </c>
      <c r="C26" s="46">
        <v>54</v>
      </c>
      <c r="D26" s="46">
        <v>59</v>
      </c>
      <c r="E26" s="46">
        <v>67</v>
      </c>
      <c r="F26" s="46">
        <v>66</v>
      </c>
      <c r="G26" s="46">
        <v>88</v>
      </c>
      <c r="H26" s="46">
        <v>89</v>
      </c>
      <c r="I26" s="46"/>
      <c r="J26" s="53"/>
      <c r="K26" s="63" t="s">
        <v>20</v>
      </c>
      <c r="L26" s="46">
        <v>163</v>
      </c>
      <c r="M26" s="46">
        <v>243</v>
      </c>
      <c r="N26" s="114"/>
    </row>
    <row r="27" spans="1:14" x14ac:dyDescent="0.25">
      <c r="A27" s="13" t="s">
        <v>21</v>
      </c>
      <c r="B27" s="49">
        <v>48</v>
      </c>
      <c r="C27" s="49">
        <v>52</v>
      </c>
      <c r="D27" s="49">
        <v>57</v>
      </c>
      <c r="E27" s="49">
        <v>56</v>
      </c>
      <c r="F27" s="49">
        <v>54</v>
      </c>
      <c r="G27" s="49">
        <v>76</v>
      </c>
      <c r="H27" s="64">
        <v>67</v>
      </c>
      <c r="I27" s="64"/>
      <c r="J27" s="53"/>
      <c r="K27" s="65" t="s">
        <v>21</v>
      </c>
      <c r="L27" s="46">
        <v>157</v>
      </c>
      <c r="M27" s="46">
        <v>197</v>
      </c>
      <c r="N27" s="114"/>
    </row>
    <row r="28" spans="1:14" x14ac:dyDescent="0.25">
      <c r="A28" s="16" t="s">
        <v>71</v>
      </c>
      <c r="B28" s="66">
        <v>106</v>
      </c>
      <c r="C28" s="66">
        <v>115</v>
      </c>
      <c r="D28" s="66">
        <v>125</v>
      </c>
      <c r="E28" s="66">
        <v>132</v>
      </c>
      <c r="F28" s="66">
        <v>130</v>
      </c>
      <c r="G28" s="66">
        <v>174</v>
      </c>
      <c r="H28" s="66">
        <v>168</v>
      </c>
      <c r="I28" s="66"/>
      <c r="J28" s="53"/>
      <c r="K28" s="67" t="s">
        <v>22</v>
      </c>
      <c r="L28" s="66">
        <v>346</v>
      </c>
      <c r="M28" s="66">
        <v>472</v>
      </c>
      <c r="N28" s="114"/>
    </row>
    <row r="29" spans="1:14" x14ac:dyDescent="0.25">
      <c r="A29" s="37" t="s">
        <v>23</v>
      </c>
      <c r="B29" s="58">
        <v>141</v>
      </c>
      <c r="C29" s="58">
        <v>140</v>
      </c>
      <c r="D29" s="58">
        <v>153</v>
      </c>
      <c r="E29" s="58">
        <v>128</v>
      </c>
      <c r="F29" s="58">
        <v>176</v>
      </c>
      <c r="G29" s="58">
        <v>92</v>
      </c>
      <c r="H29" s="58">
        <v>234</v>
      </c>
      <c r="I29" s="58"/>
      <c r="J29" s="53"/>
      <c r="K29" s="68" t="s">
        <v>23</v>
      </c>
      <c r="L29" s="58">
        <v>434</v>
      </c>
      <c r="M29" s="58">
        <v>502</v>
      </c>
      <c r="N29" s="114"/>
    </row>
    <row r="30" spans="1:14" x14ac:dyDescent="0.25">
      <c r="A30" s="39" t="s">
        <v>72</v>
      </c>
      <c r="B30" s="58"/>
      <c r="C30" s="58"/>
      <c r="D30" s="58"/>
      <c r="E30" s="58"/>
      <c r="F30" s="58"/>
      <c r="G30" s="58"/>
      <c r="H30" s="58"/>
      <c r="I30" s="58"/>
      <c r="J30" s="53"/>
      <c r="K30" s="63"/>
      <c r="L30" s="58"/>
      <c r="M30" s="58"/>
      <c r="N30" s="114"/>
    </row>
    <row r="31" spans="1:14" x14ac:dyDescent="0.25">
      <c r="A31" s="39" t="s">
        <v>73</v>
      </c>
      <c r="B31" s="58"/>
      <c r="C31" s="58"/>
      <c r="D31" s="58"/>
      <c r="E31" s="58"/>
      <c r="F31" s="58"/>
      <c r="G31" s="58"/>
      <c r="H31" s="58"/>
      <c r="I31" s="58"/>
      <c r="J31" s="53"/>
      <c r="K31" s="68"/>
      <c r="L31" s="58"/>
      <c r="M31" s="58"/>
      <c r="N31" s="114"/>
    </row>
    <row r="32" spans="1:14" x14ac:dyDescent="0.25">
      <c r="A32" s="36"/>
      <c r="B32" s="69"/>
      <c r="C32" s="69"/>
      <c r="D32" s="69"/>
      <c r="E32" s="69"/>
      <c r="F32" s="69"/>
      <c r="G32" s="69"/>
      <c r="H32" s="69"/>
      <c r="I32" s="69"/>
      <c r="J32" s="63"/>
      <c r="K32" s="63"/>
      <c r="L32" s="69"/>
      <c r="M32" s="69"/>
    </row>
    <row r="33" spans="1:13" x14ac:dyDescent="0.25">
      <c r="A33" s="38" t="s">
        <v>67</v>
      </c>
      <c r="B33" s="70"/>
      <c r="C33" s="70"/>
      <c r="D33" s="70"/>
      <c r="E33" s="70"/>
      <c r="F33" s="70"/>
      <c r="G33" s="70"/>
      <c r="H33" s="70"/>
      <c r="I33" s="70"/>
      <c r="J33" s="68"/>
      <c r="K33" s="38" t="s">
        <v>67</v>
      </c>
      <c r="L33" s="70"/>
      <c r="M33" s="70"/>
    </row>
    <row r="34" spans="1:13" x14ac:dyDescent="0.25">
      <c r="A34" s="39" t="s">
        <v>24</v>
      </c>
      <c r="B34" s="46">
        <v>23</v>
      </c>
      <c r="C34" s="46">
        <v>20</v>
      </c>
      <c r="D34" s="46">
        <v>23</v>
      </c>
      <c r="E34" s="46">
        <v>25</v>
      </c>
      <c r="F34" s="46">
        <v>32</v>
      </c>
      <c r="G34" s="46">
        <v>255</v>
      </c>
      <c r="H34" s="58">
        <v>7</v>
      </c>
      <c r="I34" s="58"/>
      <c r="J34" s="53"/>
      <c r="K34" s="63" t="s">
        <v>24</v>
      </c>
      <c r="L34" s="58">
        <v>66</v>
      </c>
      <c r="M34" s="58">
        <v>294</v>
      </c>
    </row>
    <row r="35" spans="1:13" x14ac:dyDescent="0.25">
      <c r="A35" s="14" t="s">
        <v>25</v>
      </c>
      <c r="B35" s="49">
        <v>8</v>
      </c>
      <c r="C35" s="49">
        <v>8</v>
      </c>
      <c r="D35" s="49">
        <v>10</v>
      </c>
      <c r="E35" s="49">
        <v>11</v>
      </c>
      <c r="F35" s="49">
        <v>12</v>
      </c>
      <c r="G35" s="49">
        <v>13</v>
      </c>
      <c r="H35" s="49">
        <v>12</v>
      </c>
      <c r="I35" s="49"/>
      <c r="J35" s="53"/>
      <c r="K35" s="65" t="s">
        <v>25</v>
      </c>
      <c r="L35" s="64">
        <v>26</v>
      </c>
      <c r="M35" s="64">
        <v>37</v>
      </c>
    </row>
    <row r="36" spans="1:13" x14ac:dyDescent="0.25">
      <c r="A36" s="37" t="s">
        <v>65</v>
      </c>
      <c r="B36" s="46">
        <v>110</v>
      </c>
      <c r="C36" s="46">
        <v>112</v>
      </c>
      <c r="D36" s="46">
        <v>120</v>
      </c>
      <c r="E36" s="46">
        <v>92</v>
      </c>
      <c r="F36" s="46">
        <v>132</v>
      </c>
      <c r="G36" s="71">
        <v>-176</v>
      </c>
      <c r="H36" s="46">
        <v>215</v>
      </c>
      <c r="I36" s="46"/>
      <c r="J36" s="53"/>
      <c r="K36" s="68" t="s">
        <v>26</v>
      </c>
      <c r="L36" s="46">
        <v>342</v>
      </c>
      <c r="M36" s="46">
        <v>171</v>
      </c>
    </row>
    <row r="37" spans="1:13" x14ac:dyDescent="0.25">
      <c r="A37" s="121" t="s">
        <v>69</v>
      </c>
      <c r="B37" s="46"/>
      <c r="C37" s="46"/>
      <c r="D37" s="46"/>
      <c r="E37" s="46"/>
      <c r="F37" s="46"/>
      <c r="G37" s="71"/>
      <c r="H37" s="46"/>
      <c r="I37" s="46"/>
      <c r="J37" s="53"/>
      <c r="K37" s="68"/>
      <c r="L37" s="46"/>
      <c r="M37" s="46"/>
    </row>
    <row r="38" spans="1:13" x14ac:dyDescent="0.25">
      <c r="A38" s="39" t="s">
        <v>66</v>
      </c>
      <c r="B38" s="30"/>
      <c r="C38" s="30"/>
      <c r="D38" s="30"/>
      <c r="E38" s="30"/>
      <c r="F38" s="30"/>
      <c r="G38" s="31"/>
      <c r="H38" s="40"/>
      <c r="I38" s="30"/>
      <c r="J38" s="29"/>
      <c r="K38" s="10"/>
      <c r="L38" s="30"/>
      <c r="M38" s="30"/>
    </row>
    <row r="39" spans="1:13" x14ac:dyDescent="0.25">
      <c r="A39" s="39"/>
      <c r="B39" s="30"/>
      <c r="C39" s="30"/>
      <c r="D39" s="30"/>
      <c r="E39" s="30"/>
      <c r="F39" s="30"/>
      <c r="G39" s="31"/>
      <c r="H39" s="40"/>
      <c r="I39" s="30"/>
      <c r="J39" s="29"/>
      <c r="K39" s="10"/>
      <c r="L39" s="30"/>
      <c r="M39" s="30"/>
    </row>
    <row r="40" spans="1:13" ht="15.75" thickBot="1" x14ac:dyDescent="0.3">
      <c r="A40" s="32" t="s">
        <v>27</v>
      </c>
      <c r="B40" s="115"/>
      <c r="C40" s="115"/>
      <c r="D40" s="115"/>
      <c r="E40" s="115"/>
      <c r="F40" s="115"/>
      <c r="G40" s="115"/>
      <c r="H40" s="116"/>
      <c r="I40" s="115"/>
      <c r="J40" s="43"/>
      <c r="K40" s="115"/>
      <c r="L40" s="115"/>
      <c r="M40" s="115"/>
    </row>
    <row r="41" spans="1:13" x14ac:dyDescent="0.25">
      <c r="A41" s="32" t="s">
        <v>1</v>
      </c>
      <c r="B41" s="17">
        <v>2015</v>
      </c>
      <c r="C41" s="18">
        <v>2015</v>
      </c>
      <c r="D41" s="18">
        <v>2015</v>
      </c>
      <c r="E41" s="19">
        <v>2016</v>
      </c>
      <c r="F41" s="3">
        <v>2016</v>
      </c>
      <c r="G41" s="4">
        <v>2016</v>
      </c>
      <c r="H41" s="4">
        <v>2016</v>
      </c>
      <c r="I41" s="5">
        <v>2017</v>
      </c>
      <c r="J41" s="43"/>
      <c r="K41" s="43"/>
      <c r="L41" s="43"/>
      <c r="M41" s="43"/>
    </row>
    <row r="42" spans="1:13" x14ac:dyDescent="0.25">
      <c r="A42" s="12" t="s">
        <v>2</v>
      </c>
      <c r="B42" s="20" t="s">
        <v>3</v>
      </c>
      <c r="C42" s="21" t="s">
        <v>4</v>
      </c>
      <c r="D42" s="21" t="s">
        <v>5</v>
      </c>
      <c r="E42" s="22" t="s">
        <v>6</v>
      </c>
      <c r="F42" s="6" t="s">
        <v>3</v>
      </c>
      <c r="G42" s="7" t="s">
        <v>4</v>
      </c>
      <c r="H42" s="7" t="s">
        <v>5</v>
      </c>
      <c r="I42" s="44" t="s">
        <v>6</v>
      </c>
      <c r="J42" s="43"/>
      <c r="K42" s="43"/>
      <c r="L42" s="43"/>
      <c r="M42" s="43"/>
    </row>
    <row r="43" spans="1:13" x14ac:dyDescent="0.25">
      <c r="A43" s="9" t="s">
        <v>28</v>
      </c>
      <c r="B43" s="23">
        <v>2015</v>
      </c>
      <c r="C43" s="24">
        <v>2015</v>
      </c>
      <c r="D43" s="24">
        <v>2015</v>
      </c>
      <c r="E43" s="25">
        <v>2015</v>
      </c>
      <c r="F43" s="8">
        <v>2016</v>
      </c>
      <c r="G43" s="2">
        <v>2016</v>
      </c>
      <c r="H43" s="2">
        <v>2016</v>
      </c>
      <c r="I43" s="45">
        <v>2016</v>
      </c>
      <c r="J43" s="43"/>
      <c r="K43" s="9" t="s">
        <v>28</v>
      </c>
      <c r="L43" s="23">
        <v>2015</v>
      </c>
      <c r="M43" s="8">
        <v>2016</v>
      </c>
    </row>
    <row r="44" spans="1:13" ht="15.75" thickBot="1" x14ac:dyDescent="0.3">
      <c r="A44" s="15" t="s">
        <v>29</v>
      </c>
      <c r="B44" s="26" t="s">
        <v>6</v>
      </c>
      <c r="C44" s="27" t="s">
        <v>3</v>
      </c>
      <c r="D44" s="27" t="s">
        <v>4</v>
      </c>
      <c r="E44" s="28" t="s">
        <v>5</v>
      </c>
      <c r="F44" s="6" t="s">
        <v>6</v>
      </c>
      <c r="G44" s="7" t="s">
        <v>3</v>
      </c>
      <c r="H44" s="7" t="s">
        <v>4</v>
      </c>
      <c r="I44" s="44" t="s">
        <v>5</v>
      </c>
      <c r="J44" s="43"/>
      <c r="K44" s="15"/>
      <c r="L44" s="26" t="s">
        <v>9</v>
      </c>
      <c r="M44" s="6" t="s">
        <v>9</v>
      </c>
    </row>
    <row r="45" spans="1:13" x14ac:dyDescent="0.25">
      <c r="A45" s="117"/>
      <c r="B45" s="43"/>
      <c r="C45" s="43"/>
      <c r="D45" s="43"/>
      <c r="E45" s="43"/>
      <c r="F45" s="43"/>
      <c r="G45" s="43"/>
      <c r="H45" s="108"/>
      <c r="I45" s="43"/>
      <c r="J45" s="43"/>
      <c r="K45" s="43"/>
      <c r="L45" s="43"/>
      <c r="M45" s="43"/>
    </row>
    <row r="46" spans="1:13" x14ac:dyDescent="0.25">
      <c r="A46" s="72" t="s">
        <v>30</v>
      </c>
      <c r="B46" s="73">
        <v>3524</v>
      </c>
      <c r="C46" s="73">
        <v>3852</v>
      </c>
      <c r="D46" s="73">
        <v>3975</v>
      </c>
      <c r="E46" s="74">
        <v>4064</v>
      </c>
      <c r="F46" s="73">
        <v>4227</v>
      </c>
      <c r="G46" s="73">
        <v>4438</v>
      </c>
      <c r="H46" s="73">
        <v>4584</v>
      </c>
      <c r="I46" s="75"/>
      <c r="J46" s="118"/>
      <c r="K46" s="72" t="s">
        <v>30</v>
      </c>
      <c r="L46" s="74">
        <f>D46</f>
        <v>3975</v>
      </c>
      <c r="M46" s="73">
        <f>H46</f>
        <v>4584</v>
      </c>
    </row>
    <row r="47" spans="1:13" x14ac:dyDescent="0.25">
      <c r="A47" s="76" t="s">
        <v>31</v>
      </c>
      <c r="B47" s="77">
        <v>2765</v>
      </c>
      <c r="C47" s="77">
        <v>3048</v>
      </c>
      <c r="D47" s="77">
        <v>3136</v>
      </c>
      <c r="E47" s="78">
        <v>3262</v>
      </c>
      <c r="F47" s="77">
        <v>3409</v>
      </c>
      <c r="G47" s="77">
        <v>3602</v>
      </c>
      <c r="H47" s="77">
        <v>3736</v>
      </c>
      <c r="I47" s="79"/>
      <c r="J47" s="118"/>
      <c r="K47" s="76" t="s">
        <v>32</v>
      </c>
      <c r="L47" s="78">
        <f>D47</f>
        <v>3136</v>
      </c>
      <c r="M47" s="77">
        <f>H47</f>
        <v>3736</v>
      </c>
    </row>
    <row r="48" spans="1:13" x14ac:dyDescent="0.25">
      <c r="A48" s="76" t="s">
        <v>33</v>
      </c>
      <c r="B48" s="77">
        <f>B46-B47</f>
        <v>759</v>
      </c>
      <c r="C48" s="77">
        <f t="shared" ref="C48:H48" si="0">C46-C47</f>
        <v>804</v>
      </c>
      <c r="D48" s="77">
        <f t="shared" si="0"/>
        <v>839</v>
      </c>
      <c r="E48" s="78">
        <f t="shared" si="0"/>
        <v>802</v>
      </c>
      <c r="F48" s="77">
        <f t="shared" si="0"/>
        <v>818</v>
      </c>
      <c r="G48" s="77">
        <f t="shared" si="0"/>
        <v>836</v>
      </c>
      <c r="H48" s="77">
        <f t="shared" si="0"/>
        <v>848</v>
      </c>
      <c r="I48" s="79"/>
      <c r="J48" s="118"/>
      <c r="K48" s="76"/>
      <c r="L48" s="77">
        <f>L46-L47</f>
        <v>839</v>
      </c>
      <c r="M48" s="77">
        <f>M46-M47</f>
        <v>848</v>
      </c>
    </row>
    <row r="49" spans="1:13" x14ac:dyDescent="0.25">
      <c r="A49" s="80" t="s">
        <v>34</v>
      </c>
      <c r="B49" s="79"/>
      <c r="C49" s="79"/>
      <c r="D49" s="79"/>
      <c r="E49" s="81"/>
      <c r="F49" s="79"/>
      <c r="G49" s="79"/>
      <c r="H49" s="82"/>
      <c r="I49" s="79"/>
      <c r="J49" s="79"/>
      <c r="K49" s="80" t="s">
        <v>34</v>
      </c>
      <c r="L49" s="79"/>
      <c r="M49" s="79"/>
    </row>
    <row r="50" spans="1:13" x14ac:dyDescent="0.25">
      <c r="A50" s="76" t="s">
        <v>35</v>
      </c>
      <c r="B50" s="77">
        <v>1466</v>
      </c>
      <c r="C50" s="77">
        <v>1529</v>
      </c>
      <c r="D50" s="77">
        <v>1577</v>
      </c>
      <c r="E50" s="78">
        <v>1609</v>
      </c>
      <c r="F50" s="77">
        <v>1695</v>
      </c>
      <c r="G50" s="77">
        <v>1770</v>
      </c>
      <c r="H50" s="77">
        <v>1853</v>
      </c>
      <c r="I50" s="79"/>
      <c r="J50" s="79"/>
      <c r="K50" s="76" t="s">
        <v>35</v>
      </c>
      <c r="L50" s="78">
        <f>D50</f>
        <v>1577</v>
      </c>
      <c r="M50" s="77">
        <f>H50</f>
        <v>1853</v>
      </c>
    </row>
    <row r="51" spans="1:13" x14ac:dyDescent="0.25">
      <c r="A51" s="76" t="s">
        <v>36</v>
      </c>
      <c r="B51" s="82">
        <v>506</v>
      </c>
      <c r="C51" s="82">
        <v>613</v>
      </c>
      <c r="D51" s="82">
        <v>628</v>
      </c>
      <c r="E51" s="83">
        <v>654</v>
      </c>
      <c r="F51" s="82">
        <v>684</v>
      </c>
      <c r="G51" s="82">
        <v>723</v>
      </c>
      <c r="H51" s="82">
        <v>742</v>
      </c>
      <c r="I51" s="79"/>
      <c r="J51" s="79"/>
      <c r="K51" s="76" t="s">
        <v>36</v>
      </c>
      <c r="L51" s="78">
        <f>D51</f>
        <v>628</v>
      </c>
      <c r="M51" s="77">
        <f t="shared" ref="M51:M54" si="1">H51</f>
        <v>742</v>
      </c>
    </row>
    <row r="52" spans="1:13" x14ac:dyDescent="0.25">
      <c r="A52" s="76" t="s">
        <v>37</v>
      </c>
      <c r="B52" s="82">
        <v>776</v>
      </c>
      <c r="C52" s="82">
        <v>854</v>
      </c>
      <c r="D52" s="82">
        <v>905</v>
      </c>
      <c r="E52" s="83">
        <v>935</v>
      </c>
      <c r="F52" s="82">
        <v>957</v>
      </c>
      <c r="G52" s="82">
        <v>991</v>
      </c>
      <c r="H52" s="77">
        <v>1020</v>
      </c>
      <c r="I52" s="79"/>
      <c r="J52" s="79"/>
      <c r="K52" s="76" t="s">
        <v>37</v>
      </c>
      <c r="L52" s="78">
        <f>D52</f>
        <v>905</v>
      </c>
      <c r="M52" s="77">
        <f t="shared" si="1"/>
        <v>1020</v>
      </c>
    </row>
    <row r="53" spans="1:13" x14ac:dyDescent="0.25">
      <c r="A53" s="76" t="s">
        <v>38</v>
      </c>
      <c r="B53" s="82">
        <v>287</v>
      </c>
      <c r="C53" s="82">
        <v>315</v>
      </c>
      <c r="D53" s="82">
        <v>324</v>
      </c>
      <c r="E53" s="83">
        <v>325</v>
      </c>
      <c r="F53" s="82">
        <v>354</v>
      </c>
      <c r="G53" s="82">
        <v>388</v>
      </c>
      <c r="H53" s="82">
        <v>397</v>
      </c>
      <c r="I53" s="79"/>
      <c r="J53" s="79"/>
      <c r="K53" s="76" t="s">
        <v>38</v>
      </c>
      <c r="L53" s="78">
        <f>D53</f>
        <v>324</v>
      </c>
      <c r="M53" s="77">
        <f t="shared" si="1"/>
        <v>397</v>
      </c>
    </row>
    <row r="54" spans="1:13" x14ac:dyDescent="0.25">
      <c r="A54" s="76" t="s">
        <v>39</v>
      </c>
      <c r="B54" s="82">
        <v>489</v>
      </c>
      <c r="C54" s="82">
        <v>541</v>
      </c>
      <c r="D54" s="82">
        <v>541</v>
      </c>
      <c r="E54" s="83">
        <v>541</v>
      </c>
      <c r="F54" s="82">
        <v>537</v>
      </c>
      <c r="G54" s="82">
        <v>566</v>
      </c>
      <c r="H54" s="82">
        <v>572</v>
      </c>
      <c r="I54" s="79"/>
      <c r="J54" s="79"/>
      <c r="K54" s="76" t="s">
        <v>39</v>
      </c>
      <c r="L54" s="78">
        <f>D54</f>
        <v>541</v>
      </c>
      <c r="M54" s="77">
        <f t="shared" si="1"/>
        <v>572</v>
      </c>
    </row>
    <row r="55" spans="1:13" x14ac:dyDescent="0.25">
      <c r="A55" s="76" t="s">
        <v>40</v>
      </c>
      <c r="B55" s="82"/>
      <c r="C55" s="82"/>
      <c r="D55" s="82"/>
      <c r="E55" s="82"/>
      <c r="F55" s="82"/>
      <c r="G55" s="82"/>
      <c r="H55" s="82"/>
      <c r="I55" s="79"/>
      <c r="J55" s="79"/>
      <c r="K55" s="76"/>
      <c r="L55" s="77"/>
      <c r="M55" s="77"/>
    </row>
    <row r="56" spans="1:13" x14ac:dyDescent="0.25">
      <c r="A56" s="76" t="s">
        <v>41</v>
      </c>
      <c r="B56" s="82"/>
      <c r="C56" s="82"/>
      <c r="D56" s="82"/>
      <c r="E56" s="82"/>
      <c r="F56" s="82"/>
      <c r="G56" s="82"/>
      <c r="H56" s="82"/>
      <c r="I56" s="79"/>
      <c r="J56" s="79"/>
      <c r="K56" s="76"/>
      <c r="L56" s="77"/>
      <c r="M56" s="77"/>
    </row>
    <row r="57" spans="1:13" x14ac:dyDescent="0.25">
      <c r="A57" s="76" t="s">
        <v>42</v>
      </c>
      <c r="B57" s="82"/>
      <c r="C57" s="82"/>
      <c r="D57" s="82"/>
      <c r="E57" s="82"/>
      <c r="F57" s="82"/>
      <c r="G57" s="82"/>
      <c r="H57" s="82"/>
      <c r="I57" s="79"/>
      <c r="J57" s="79"/>
      <c r="K57" s="76"/>
      <c r="L57" s="77"/>
      <c r="M57" s="77"/>
    </row>
    <row r="58" spans="1:13" x14ac:dyDescent="0.25">
      <c r="A58" s="76"/>
      <c r="B58" s="79"/>
      <c r="C58" s="79"/>
      <c r="D58" s="79"/>
      <c r="E58" s="79"/>
      <c r="F58" s="79"/>
      <c r="G58" s="79"/>
      <c r="H58" s="82"/>
      <c r="I58" s="79"/>
      <c r="J58" s="79"/>
      <c r="K58" s="76"/>
      <c r="L58" s="79"/>
      <c r="M58" s="79"/>
    </row>
    <row r="59" spans="1:13" x14ac:dyDescent="0.25">
      <c r="A59" s="84" t="s">
        <v>43</v>
      </c>
      <c r="B59" s="85"/>
      <c r="C59" s="85"/>
      <c r="D59" s="85"/>
      <c r="E59" s="85"/>
      <c r="F59" s="85"/>
      <c r="G59" s="85"/>
      <c r="H59" s="86"/>
      <c r="I59" s="85"/>
      <c r="J59" s="79"/>
      <c r="K59" s="84" t="s">
        <v>43</v>
      </c>
      <c r="L59" s="85"/>
      <c r="M59" s="85"/>
    </row>
    <row r="60" spans="1:13" x14ac:dyDescent="0.25">
      <c r="A60" s="87" t="s">
        <v>44</v>
      </c>
      <c r="B60" s="88">
        <v>3.4</v>
      </c>
      <c r="C60" s="88">
        <v>3.6</v>
      </c>
      <c r="D60" s="88">
        <v>4</v>
      </c>
      <c r="E60" s="89">
        <v>4.0999999999999996</v>
      </c>
      <c r="F60" s="88">
        <v>3.6</v>
      </c>
      <c r="G60" s="88">
        <v>4</v>
      </c>
      <c r="H60" s="88">
        <v>4.9000000000000004</v>
      </c>
      <c r="I60" s="90"/>
      <c r="J60" s="91"/>
      <c r="K60" s="87" t="s">
        <v>45</v>
      </c>
      <c r="L60" s="89">
        <f>SUM(B60:D60)</f>
        <v>11</v>
      </c>
      <c r="M60" s="88">
        <f>SUM(F60:H60)</f>
        <v>12.5</v>
      </c>
    </row>
    <row r="61" spans="1:13" x14ac:dyDescent="0.25">
      <c r="A61" s="92" t="s">
        <v>46</v>
      </c>
      <c r="B61" s="93">
        <v>153</v>
      </c>
      <c r="C61" s="93">
        <v>157</v>
      </c>
      <c r="D61" s="93">
        <v>163</v>
      </c>
      <c r="E61" s="94">
        <v>161</v>
      </c>
      <c r="F61" s="93">
        <v>166</v>
      </c>
      <c r="G61" s="93">
        <v>162</v>
      </c>
      <c r="H61" s="93">
        <v>162</v>
      </c>
      <c r="I61" s="95"/>
      <c r="J61" s="79"/>
      <c r="K61" s="92" t="s">
        <v>47</v>
      </c>
      <c r="L61" s="94">
        <v>161</v>
      </c>
      <c r="M61" s="93">
        <v>169</v>
      </c>
    </row>
    <row r="62" spans="1:13" x14ac:dyDescent="0.25">
      <c r="A62" s="96" t="s">
        <v>48</v>
      </c>
      <c r="B62" s="82"/>
      <c r="C62" s="82"/>
      <c r="D62" s="82"/>
      <c r="E62" s="82"/>
      <c r="F62" s="82"/>
      <c r="G62" s="82"/>
      <c r="H62" s="82"/>
      <c r="I62" s="79"/>
      <c r="J62" s="79"/>
      <c r="K62" s="96"/>
      <c r="L62" s="82"/>
      <c r="M62" s="82"/>
    </row>
    <row r="63" spans="1:13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79"/>
      <c r="K63" s="97"/>
      <c r="L63" s="79"/>
      <c r="M63" s="79"/>
    </row>
    <row r="64" spans="1:13" x14ac:dyDescent="0.25">
      <c r="A64" s="97" t="s">
        <v>49</v>
      </c>
      <c r="B64" s="97"/>
      <c r="C64" s="97"/>
      <c r="D64" s="97"/>
      <c r="E64" s="97"/>
      <c r="F64" s="97"/>
      <c r="G64" s="97"/>
      <c r="H64" s="97"/>
      <c r="I64" s="97"/>
      <c r="J64" s="79"/>
      <c r="K64" s="97" t="s">
        <v>49</v>
      </c>
      <c r="L64" s="98"/>
      <c r="M64" s="98"/>
    </row>
    <row r="65" spans="1:13" x14ac:dyDescent="0.25">
      <c r="A65" s="96" t="s">
        <v>50</v>
      </c>
      <c r="B65" s="99">
        <v>0.36</v>
      </c>
      <c r="C65" s="99">
        <v>0.33</v>
      </c>
      <c r="D65" s="99">
        <v>0.32</v>
      </c>
      <c r="E65" s="100">
        <v>0.32</v>
      </c>
      <c r="F65" s="99">
        <v>0.26</v>
      </c>
      <c r="G65" s="99">
        <v>0.24</v>
      </c>
      <c r="H65" s="99">
        <v>0.23</v>
      </c>
      <c r="I65" s="82"/>
      <c r="J65" s="79"/>
      <c r="K65" s="96" t="s">
        <v>50</v>
      </c>
      <c r="L65" s="100">
        <v>0.33</v>
      </c>
      <c r="M65" s="99">
        <v>0.25</v>
      </c>
    </row>
    <row r="66" spans="1:13" x14ac:dyDescent="0.25">
      <c r="A66" s="96" t="s">
        <v>51</v>
      </c>
      <c r="B66" s="99">
        <v>0.17</v>
      </c>
      <c r="C66" s="99">
        <v>0.17</v>
      </c>
      <c r="D66" s="99">
        <v>0.18</v>
      </c>
      <c r="E66" s="100">
        <v>0.18</v>
      </c>
      <c r="F66" s="99">
        <v>0.19</v>
      </c>
      <c r="G66" s="99">
        <v>0.19</v>
      </c>
      <c r="H66" s="99">
        <v>0.16</v>
      </c>
      <c r="I66" s="82"/>
      <c r="J66" s="79"/>
      <c r="K66" s="96" t="s">
        <v>51</v>
      </c>
      <c r="L66" s="100">
        <v>0.17</v>
      </c>
      <c r="M66" s="99">
        <v>0.18</v>
      </c>
    </row>
    <row r="67" spans="1:13" x14ac:dyDescent="0.25">
      <c r="A67" s="96" t="s">
        <v>52</v>
      </c>
      <c r="B67" s="99">
        <v>7.0000000000000007E-2</v>
      </c>
      <c r="C67" s="99">
        <v>7.0000000000000007E-2</v>
      </c>
      <c r="D67" s="99">
        <v>0.06</v>
      </c>
      <c r="E67" s="100">
        <v>0.06</v>
      </c>
      <c r="F67" s="99">
        <v>7.0000000000000007E-2</v>
      </c>
      <c r="G67" s="99">
        <v>7.0000000000000007E-2</v>
      </c>
      <c r="H67" s="99">
        <v>0.09</v>
      </c>
      <c r="I67" s="82"/>
      <c r="J67" s="79"/>
      <c r="K67" s="96" t="s">
        <v>52</v>
      </c>
      <c r="L67" s="100">
        <v>7.0000000000000007E-2</v>
      </c>
      <c r="M67" s="99">
        <v>7.0000000000000007E-2</v>
      </c>
    </row>
    <row r="68" spans="1:13" x14ac:dyDescent="0.25">
      <c r="A68" s="96" t="s">
        <v>53</v>
      </c>
      <c r="B68" s="99">
        <v>0.4</v>
      </c>
      <c r="C68" s="99">
        <v>0.43</v>
      </c>
      <c r="D68" s="99">
        <v>0.44</v>
      </c>
      <c r="E68" s="100">
        <v>0.44</v>
      </c>
      <c r="F68" s="99">
        <v>0.48</v>
      </c>
      <c r="G68" s="99">
        <v>0.5</v>
      </c>
      <c r="H68" s="99">
        <v>0.52</v>
      </c>
      <c r="I68" s="82"/>
      <c r="J68" s="79"/>
      <c r="K68" s="96" t="s">
        <v>53</v>
      </c>
      <c r="L68" s="100">
        <v>0.43</v>
      </c>
      <c r="M68" s="99">
        <v>0.5</v>
      </c>
    </row>
    <row r="69" spans="1:13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3" x14ac:dyDescent="0.25">
      <c r="A70" s="84" t="s">
        <v>54</v>
      </c>
      <c r="B70" s="85"/>
      <c r="C70" s="85"/>
      <c r="D70" s="85"/>
      <c r="E70" s="85"/>
      <c r="F70" s="85"/>
      <c r="G70" s="85"/>
      <c r="H70" s="86"/>
      <c r="I70" s="85"/>
      <c r="J70" s="79"/>
      <c r="K70" s="84" t="s">
        <v>54</v>
      </c>
      <c r="L70" s="85"/>
      <c r="M70" s="85"/>
    </row>
    <row r="71" spans="1:13" x14ac:dyDescent="0.25">
      <c r="A71" s="87" t="s">
        <v>55</v>
      </c>
      <c r="B71" s="101">
        <v>54</v>
      </c>
      <c r="C71" s="101">
        <v>38</v>
      </c>
      <c r="D71" s="101">
        <v>51</v>
      </c>
      <c r="E71" s="102">
        <v>39</v>
      </c>
      <c r="F71" s="101">
        <v>25</v>
      </c>
      <c r="G71" s="101">
        <v>20</v>
      </c>
      <c r="H71" s="101">
        <v>43</v>
      </c>
      <c r="I71" s="90"/>
      <c r="J71" s="79"/>
      <c r="K71" s="87" t="s">
        <v>55</v>
      </c>
      <c r="L71" s="102">
        <f>SUM(B71:D71)</f>
        <v>143</v>
      </c>
      <c r="M71" s="101">
        <f>SUM(F71:H71)</f>
        <v>88</v>
      </c>
    </row>
    <row r="72" spans="1:13" x14ac:dyDescent="0.25">
      <c r="A72" s="97" t="s">
        <v>49</v>
      </c>
      <c r="B72" s="82"/>
      <c r="C72" s="82"/>
      <c r="D72" s="82"/>
      <c r="E72" s="82"/>
      <c r="F72" s="82"/>
      <c r="G72" s="82"/>
      <c r="H72" s="82"/>
      <c r="I72" s="82"/>
      <c r="J72" s="79"/>
      <c r="K72" s="97" t="s">
        <v>49</v>
      </c>
      <c r="L72" s="82"/>
      <c r="M72" s="82"/>
    </row>
    <row r="73" spans="1:13" x14ac:dyDescent="0.25">
      <c r="A73" s="96" t="s">
        <v>50</v>
      </c>
      <c r="B73" s="82">
        <v>1</v>
      </c>
      <c r="C73" s="82">
        <v>1</v>
      </c>
      <c r="D73" s="82">
        <v>2</v>
      </c>
      <c r="E73" s="83">
        <v>2</v>
      </c>
      <c r="F73" s="82">
        <v>2</v>
      </c>
      <c r="G73" s="82">
        <v>1</v>
      </c>
      <c r="H73" s="82">
        <v>3</v>
      </c>
      <c r="I73" s="82"/>
      <c r="J73" s="79"/>
      <c r="K73" s="96" t="s">
        <v>50</v>
      </c>
      <c r="L73" s="83">
        <f t="shared" ref="L73:L77" si="2">SUM(B73:D73)</f>
        <v>4</v>
      </c>
      <c r="M73" s="82">
        <f t="shared" ref="M73:M77" si="3">SUM(F73:H73)</f>
        <v>6</v>
      </c>
    </row>
    <row r="74" spans="1:13" x14ac:dyDescent="0.25">
      <c r="A74" s="96" t="s">
        <v>51</v>
      </c>
      <c r="B74" s="82">
        <v>16</v>
      </c>
      <c r="C74" s="82">
        <v>10</v>
      </c>
      <c r="D74" s="82">
        <v>12</v>
      </c>
      <c r="E74" s="83">
        <v>8</v>
      </c>
      <c r="F74" s="82">
        <v>5</v>
      </c>
      <c r="G74" s="82">
        <v>2</v>
      </c>
      <c r="H74" s="82">
        <v>7</v>
      </c>
      <c r="I74" s="82"/>
      <c r="J74" s="79"/>
      <c r="K74" s="96" t="s">
        <v>51</v>
      </c>
      <c r="L74" s="83">
        <f t="shared" si="2"/>
        <v>38</v>
      </c>
      <c r="M74" s="82">
        <f t="shared" si="3"/>
        <v>14</v>
      </c>
    </row>
    <row r="75" spans="1:13" x14ac:dyDescent="0.25">
      <c r="A75" s="96" t="s">
        <v>52</v>
      </c>
      <c r="B75" s="82">
        <v>8</v>
      </c>
      <c r="C75" s="82">
        <v>2</v>
      </c>
      <c r="D75" s="82">
        <v>4</v>
      </c>
      <c r="E75" s="83">
        <v>5</v>
      </c>
      <c r="F75" s="82">
        <v>2</v>
      </c>
      <c r="G75" s="82">
        <v>4</v>
      </c>
      <c r="H75" s="82">
        <v>3</v>
      </c>
      <c r="I75" s="82"/>
      <c r="J75" s="79"/>
      <c r="K75" s="96" t="s">
        <v>52</v>
      </c>
      <c r="L75" s="83">
        <f t="shared" si="2"/>
        <v>14</v>
      </c>
      <c r="M75" s="82">
        <f t="shared" si="3"/>
        <v>9</v>
      </c>
    </row>
    <row r="76" spans="1:13" x14ac:dyDescent="0.25">
      <c r="A76" s="96" t="s">
        <v>53</v>
      </c>
      <c r="B76" s="82">
        <v>20</v>
      </c>
      <c r="C76" s="82">
        <v>19</v>
      </c>
      <c r="D76" s="82">
        <v>25</v>
      </c>
      <c r="E76" s="83">
        <v>22</v>
      </c>
      <c r="F76" s="82">
        <v>13</v>
      </c>
      <c r="G76" s="82">
        <v>10</v>
      </c>
      <c r="H76" s="82">
        <v>22</v>
      </c>
      <c r="I76" s="82"/>
      <c r="J76" s="79"/>
      <c r="K76" s="96" t="s">
        <v>53</v>
      </c>
      <c r="L76" s="83">
        <f t="shared" si="2"/>
        <v>64</v>
      </c>
      <c r="M76" s="82">
        <f t="shared" si="3"/>
        <v>45</v>
      </c>
    </row>
    <row r="77" spans="1:13" x14ac:dyDescent="0.25">
      <c r="A77" s="96" t="s">
        <v>56</v>
      </c>
      <c r="B77" s="82">
        <v>9</v>
      </c>
      <c r="C77" s="82">
        <v>6</v>
      </c>
      <c r="D77" s="82">
        <v>8</v>
      </c>
      <c r="E77" s="83">
        <v>2</v>
      </c>
      <c r="F77" s="82">
        <v>2</v>
      </c>
      <c r="G77" s="82">
        <v>3</v>
      </c>
      <c r="H77" s="82">
        <v>8</v>
      </c>
      <c r="I77" s="82"/>
      <c r="J77" s="79"/>
      <c r="K77" s="96" t="s">
        <v>56</v>
      </c>
      <c r="L77" s="83">
        <f t="shared" si="2"/>
        <v>23</v>
      </c>
      <c r="M77" s="82">
        <f t="shared" si="3"/>
        <v>13</v>
      </c>
    </row>
    <row r="78" spans="1:13" x14ac:dyDescent="0.25">
      <c r="A78" s="96"/>
      <c r="B78" s="82"/>
      <c r="C78" s="82"/>
      <c r="D78" s="82"/>
      <c r="E78" s="82"/>
      <c r="F78" s="82"/>
      <c r="G78" s="82"/>
      <c r="H78" s="82"/>
      <c r="I78" s="82"/>
      <c r="J78" s="79"/>
      <c r="K78" s="96"/>
      <c r="L78" s="82"/>
      <c r="M78" s="82"/>
    </row>
    <row r="79" spans="1:13" x14ac:dyDescent="0.25">
      <c r="A79" s="97" t="s">
        <v>57</v>
      </c>
      <c r="B79" s="82"/>
      <c r="C79" s="82"/>
      <c r="D79" s="82"/>
      <c r="E79" s="82"/>
      <c r="F79" s="82"/>
      <c r="G79" s="82"/>
      <c r="H79" s="82"/>
      <c r="I79" s="82"/>
      <c r="J79" s="79"/>
      <c r="K79" s="97" t="s">
        <v>57</v>
      </c>
      <c r="L79" s="82"/>
      <c r="M79" s="82"/>
    </row>
    <row r="80" spans="1:13" x14ac:dyDescent="0.25">
      <c r="A80" s="96" t="s">
        <v>50</v>
      </c>
      <c r="B80" s="103">
        <v>529</v>
      </c>
      <c r="C80" s="103">
        <v>516</v>
      </c>
      <c r="D80" s="103">
        <v>517</v>
      </c>
      <c r="E80" s="104">
        <v>502</v>
      </c>
      <c r="F80" s="103">
        <v>502</v>
      </c>
      <c r="G80" s="103">
        <v>503</v>
      </c>
      <c r="H80" s="103">
        <v>498</v>
      </c>
      <c r="I80" s="82"/>
      <c r="J80" s="79"/>
      <c r="K80" s="96" t="s">
        <v>50</v>
      </c>
      <c r="L80" s="83">
        <f t="shared" ref="L80:L85" si="4">D80</f>
        <v>517</v>
      </c>
      <c r="M80" s="82">
        <f t="shared" ref="M80:M85" si="5">H80</f>
        <v>498</v>
      </c>
    </row>
    <row r="81" spans="1:13" x14ac:dyDescent="0.25">
      <c r="A81" s="96" t="s">
        <v>51</v>
      </c>
      <c r="B81" s="103">
        <v>248</v>
      </c>
      <c r="C81" s="103">
        <v>257</v>
      </c>
      <c r="D81" s="103">
        <v>265</v>
      </c>
      <c r="E81" s="104">
        <v>270</v>
      </c>
      <c r="F81" s="103">
        <v>274</v>
      </c>
      <c r="G81" s="103">
        <v>275</v>
      </c>
      <c r="H81" s="103">
        <v>282</v>
      </c>
      <c r="I81" s="82"/>
      <c r="J81" s="79"/>
      <c r="K81" s="96" t="s">
        <v>51</v>
      </c>
      <c r="L81" s="83">
        <f t="shared" si="4"/>
        <v>265</v>
      </c>
      <c r="M81" s="82">
        <f t="shared" si="5"/>
        <v>282</v>
      </c>
    </row>
    <row r="82" spans="1:13" x14ac:dyDescent="0.25">
      <c r="A82" s="96" t="s">
        <v>52</v>
      </c>
      <c r="B82" s="103">
        <v>59</v>
      </c>
      <c r="C82" s="103">
        <v>61</v>
      </c>
      <c r="D82" s="103">
        <v>65</v>
      </c>
      <c r="E82" s="104">
        <v>69</v>
      </c>
      <c r="F82" s="103">
        <v>71</v>
      </c>
      <c r="G82" s="103">
        <v>75</v>
      </c>
      <c r="H82" s="103">
        <v>78</v>
      </c>
      <c r="I82" s="82"/>
      <c r="J82" s="79"/>
      <c r="K82" s="96" t="s">
        <v>52</v>
      </c>
      <c r="L82" s="83">
        <f t="shared" si="4"/>
        <v>65</v>
      </c>
      <c r="M82" s="82">
        <f t="shared" si="5"/>
        <v>78</v>
      </c>
    </row>
    <row r="83" spans="1:13" x14ac:dyDescent="0.25">
      <c r="A83" s="96" t="s">
        <v>53</v>
      </c>
      <c r="B83" s="103">
        <v>320</v>
      </c>
      <c r="C83" s="103">
        <v>338</v>
      </c>
      <c r="D83" s="103">
        <v>363</v>
      </c>
      <c r="E83" s="104">
        <v>381</v>
      </c>
      <c r="F83" s="103">
        <v>391</v>
      </c>
      <c r="G83" s="103">
        <v>400</v>
      </c>
      <c r="H83" s="103">
        <v>419</v>
      </c>
      <c r="I83" s="82"/>
      <c r="J83" s="79"/>
      <c r="K83" s="96" t="s">
        <v>53</v>
      </c>
      <c r="L83" s="83">
        <f t="shared" si="4"/>
        <v>363</v>
      </c>
      <c r="M83" s="82">
        <f t="shared" si="5"/>
        <v>419</v>
      </c>
    </row>
    <row r="84" spans="1:13" x14ac:dyDescent="0.25">
      <c r="A84" s="96" t="s">
        <v>56</v>
      </c>
      <c r="B84" s="103">
        <v>124</v>
      </c>
      <c r="C84" s="103">
        <v>130</v>
      </c>
      <c r="D84" s="103">
        <v>138</v>
      </c>
      <c r="E84" s="104">
        <v>139</v>
      </c>
      <c r="F84" s="103">
        <v>141</v>
      </c>
      <c r="G84" s="103">
        <v>143</v>
      </c>
      <c r="H84" s="103">
        <v>151</v>
      </c>
      <c r="I84" s="82"/>
      <c r="J84" s="79"/>
      <c r="K84" s="96" t="s">
        <v>56</v>
      </c>
      <c r="L84" s="83">
        <f t="shared" si="4"/>
        <v>138</v>
      </c>
      <c r="M84" s="82">
        <f t="shared" si="5"/>
        <v>151</v>
      </c>
    </row>
    <row r="85" spans="1:13" x14ac:dyDescent="0.25">
      <c r="A85" s="87" t="s">
        <v>58</v>
      </c>
      <c r="B85" s="105">
        <v>1280</v>
      </c>
      <c r="C85" s="105">
        <v>1302</v>
      </c>
      <c r="D85" s="105">
        <v>1348</v>
      </c>
      <c r="E85" s="106">
        <v>1361</v>
      </c>
      <c r="F85" s="105">
        <v>1379</v>
      </c>
      <c r="G85" s="105">
        <v>1396</v>
      </c>
      <c r="H85" s="105">
        <v>1428</v>
      </c>
      <c r="I85" s="90"/>
      <c r="J85" s="79"/>
      <c r="K85" s="87" t="s">
        <v>58</v>
      </c>
      <c r="L85" s="74">
        <f t="shared" si="4"/>
        <v>1348</v>
      </c>
      <c r="M85" s="73">
        <f t="shared" si="5"/>
        <v>1428</v>
      </c>
    </row>
    <row r="86" spans="1:13" x14ac:dyDescent="0.25">
      <c r="A86" s="79"/>
      <c r="B86" s="82"/>
      <c r="C86" s="82"/>
      <c r="D86" s="82"/>
      <c r="E86" s="82"/>
      <c r="F86" s="82"/>
      <c r="G86" s="82"/>
      <c r="H86" s="82"/>
      <c r="I86" s="82"/>
      <c r="J86" s="79"/>
      <c r="K86" s="79"/>
      <c r="L86" s="79"/>
      <c r="M86" s="79"/>
    </row>
    <row r="87" spans="1:13" x14ac:dyDescent="0.25">
      <c r="A87" s="87" t="s">
        <v>59</v>
      </c>
      <c r="B87" s="101">
        <v>31</v>
      </c>
      <c r="C87" s="101">
        <v>27</v>
      </c>
      <c r="D87" s="101">
        <v>29</v>
      </c>
      <c r="E87" s="102">
        <v>34</v>
      </c>
      <c r="F87" s="101">
        <v>18</v>
      </c>
      <c r="G87" s="101">
        <v>17</v>
      </c>
      <c r="H87" s="101">
        <v>34</v>
      </c>
      <c r="I87" s="90"/>
      <c r="J87" s="79"/>
      <c r="K87" s="87" t="str">
        <f>A87</f>
        <v>Companies signing licenses</v>
      </c>
      <c r="L87" s="102">
        <f>SUM(B87:D87)</f>
        <v>87</v>
      </c>
      <c r="M87" s="101">
        <v>71</v>
      </c>
    </row>
    <row r="88" spans="1:13" x14ac:dyDescent="0.25">
      <c r="A88" s="96" t="s">
        <v>60</v>
      </c>
      <c r="B88" s="82">
        <v>19</v>
      </c>
      <c r="C88" s="82">
        <v>13</v>
      </c>
      <c r="D88" s="82">
        <v>19</v>
      </c>
      <c r="E88" s="83">
        <v>18</v>
      </c>
      <c r="F88" s="82">
        <v>9</v>
      </c>
      <c r="G88" s="82">
        <v>11</v>
      </c>
      <c r="H88" s="82">
        <v>14</v>
      </c>
      <c r="I88" s="82"/>
      <c r="J88" s="79"/>
      <c r="K88" s="96" t="str">
        <f>A88</f>
        <v>Existing customers</v>
      </c>
      <c r="L88" s="83">
        <f>SUM(B88:D88)</f>
        <v>51</v>
      </c>
      <c r="M88" s="82">
        <f>M87-M89</f>
        <v>38</v>
      </c>
    </row>
    <row r="89" spans="1:13" x14ac:dyDescent="0.25">
      <c r="A89" s="96" t="s">
        <v>61</v>
      </c>
      <c r="B89" s="82">
        <v>12</v>
      </c>
      <c r="C89" s="82">
        <v>14</v>
      </c>
      <c r="D89" s="82">
        <v>10</v>
      </c>
      <c r="E89" s="83">
        <v>16</v>
      </c>
      <c r="F89" s="82">
        <v>9</v>
      </c>
      <c r="G89" s="82">
        <v>6</v>
      </c>
      <c r="H89" s="82">
        <v>18</v>
      </c>
      <c r="I89" s="82"/>
      <c r="J89" s="79"/>
      <c r="K89" s="96" t="str">
        <f>A89</f>
        <v>New licensees</v>
      </c>
      <c r="L89" s="83">
        <f>SUM(B89:D89)</f>
        <v>36</v>
      </c>
      <c r="M89" s="82">
        <f>SUM(F89:H89)</f>
        <v>33</v>
      </c>
    </row>
    <row r="90" spans="1:13" s="114" customFormat="1" x14ac:dyDescent="0.25">
      <c r="A90" s="107"/>
      <c r="B90" s="107"/>
      <c r="C90" s="107"/>
      <c r="D90" s="107"/>
      <c r="E90" s="107"/>
      <c r="F90" s="107"/>
      <c r="G90" s="107"/>
      <c r="H90" s="103"/>
      <c r="I90" s="107"/>
      <c r="J90" s="107"/>
      <c r="K90" s="107"/>
      <c r="L90" s="107"/>
      <c r="M90" s="107"/>
    </row>
    <row r="91" spans="1:13" s="114" customFormat="1" x14ac:dyDescent="0.25">
      <c r="A91" s="87" t="s">
        <v>62</v>
      </c>
      <c r="B91" s="101">
        <f>C91-C89</f>
        <v>397</v>
      </c>
      <c r="C91" s="101">
        <f>D91-D89</f>
        <v>411</v>
      </c>
      <c r="D91" s="101">
        <f>E91-E89</f>
        <v>421</v>
      </c>
      <c r="E91" s="102">
        <f>F91-F89</f>
        <v>437</v>
      </c>
      <c r="F91" s="101">
        <f>G91-G89</f>
        <v>446</v>
      </c>
      <c r="G91" s="101">
        <v>452</v>
      </c>
      <c r="H91" s="101">
        <v>467</v>
      </c>
      <c r="I91" s="90"/>
      <c r="J91" s="79"/>
      <c r="K91" s="87" t="str">
        <f>A91</f>
        <v>Total Number of Licensees</v>
      </c>
      <c r="L91" s="102">
        <f>D91</f>
        <v>421</v>
      </c>
      <c r="M91" s="101">
        <f>H91</f>
        <v>467</v>
      </c>
    </row>
  </sheetData>
  <pageMargins left="0.70866141732283472" right="0.70866141732283472" top="0.74803149606299213" bottom="0.74803149606299213" header="0.31496062992125984" footer="0.31496062992125984"/>
  <pageSetup paperSize="9" scale="69" fitToWidth="2" fitToHeight="2" pageOrder="overThenDown" orientation="portrait" r:id="rId1"/>
  <headerFooter>
    <oddHeader>&amp;L&amp;"-,Bold"ARM Holdings is a subsidary of 
SoftBank Group Corp.&amp;"-,Regular"
&amp;C&amp;"-,Bold"Q3 2016
(October 01 to December 31, 2016)&amp;R&amp;"-,Bold"Historical Financial Data 
and Non-Financial KPIs</oddHeader>
    <oddFooter>&amp;LFor more information go to 
www.arm.com/investors&amp;C&amp;P of &amp;N&amp;R&amp;D</oddFooter>
  </headerFooter>
  <rowBreaks count="1" manualBreakCount="1">
    <brk id="39" max="19" man="1"/>
  </rowBreaks>
  <ignoredErrors>
    <ignoredError sqref="L60:M6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8fbd96-2212-4d8f-8de4-880642039697">
      <UserInfo>
        <DisplayName>Stuart Umney</DisplayName>
        <AccountId>15</AccountId>
        <AccountType/>
      </UserInfo>
      <UserInfo>
        <DisplayName>Owen Lewis</DisplayName>
        <AccountId>16</AccountId>
        <AccountType/>
      </UserInfo>
      <UserInfo>
        <DisplayName>Barnaby Rix</DisplayName>
        <AccountId>17</AccountId>
        <AccountType/>
      </UserInfo>
      <UserInfo>
        <DisplayName>Richard Donaldson</DisplayName>
        <AccountId>18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65075CEDE9A49BE557D8CB59D7EA7" ma:contentTypeVersion="2" ma:contentTypeDescription="Create a new document." ma:contentTypeScope="" ma:versionID="768bb87c1060322766cf394854a4e013">
  <xsd:schema xmlns:xsd="http://www.w3.org/2001/XMLSchema" xmlns:xs="http://www.w3.org/2001/XMLSchema" xmlns:p="http://schemas.microsoft.com/office/2006/metadata/properties" xmlns:ns2="cd8fbd96-2212-4d8f-8de4-880642039697" targetNamespace="http://schemas.microsoft.com/office/2006/metadata/properties" ma:root="true" ma:fieldsID="001523832d0b1bfdf0ddab1754e4ea6d" ns2:_="">
    <xsd:import namespace="cd8fbd96-2212-4d8f-8de4-8806420396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fbd96-2212-4d8f-8de4-88064203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45654-C9C4-4572-9744-A2D6DC28EFE1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cd8fbd96-2212-4d8f-8de4-880642039697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63BD7-F36A-483B-8FA1-CA2CC313E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8fbd96-2212-4d8f-8de4-88064203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Ian Thornton</cp:lastModifiedBy>
  <cp:revision/>
  <cp:lastPrinted>2017-01-31T16:56:37Z</cp:lastPrinted>
  <dcterms:created xsi:type="dcterms:W3CDTF">2016-10-18T11:40:56Z</dcterms:created>
  <dcterms:modified xsi:type="dcterms:W3CDTF">2017-02-06T16:16:00Z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0x010100B8865075CEDE9A49BE557D8CB59D7EA7</vt:lpwstr>
  </property>
</Properties>
</file>