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\ORG_IR室\共有\01_プレゼンテーションフォルダ\決算\FY20Q3決算説明会\05_Arm IR\"/>
    </mc:Choice>
  </mc:AlternateContent>
  <xr:revisionPtr revIDLastSave="0" documentId="13_ncr:1_{6DB71156-895E-48A9-A981-AA0B49F61AE9}" xr6:coauthVersionLast="45" xr6:coauthVersionMax="46" xr10:uidLastSave="{00000000-0000-0000-0000-000000000000}"/>
  <bookViews>
    <workbookView xWindow="-108" yWindow="-108" windowWidth="23256" windowHeight="12576" xr2:uid="{F6403210-9720-4F50-9A5F-41FA75FF250E}"/>
  </bookViews>
  <sheets>
    <sheet name="ARM KPIs" sheetId="1" r:id="rId1"/>
  </sheets>
  <externalReferences>
    <externalReference r:id="rId2"/>
  </externalReferences>
  <definedNames>
    <definedName name="CY">[1]Selections!$H$6</definedName>
    <definedName name="EPMWorkbookOptions_1" hidden="1">"0UYAAB+LCAAAAAAABADtnGtvokoYgL9vsv/B+F0BBes21A1FtJ4gEC7bbZqGoIwtWQTOgLX992cALyDYdbceI0jSDzrvZYaH9zIFgf7+NrdrrwD6luvc1IkmXq8BZ+qalvN8U18EswbRqX/vff1C37vw18R1f4legFT9GrJz/Os337qpvwSBd41hy+WyuWw3XfiMtXCcwH6OeWX6AuZGw3L8wHCmoL6xMn9vVUez1mo06zoOmIZzqi67gBA4"</definedName>
    <definedName name="EPMWorkbookOptions_2" hidden="1">"wQ8LLCNhStw3AmM1isYFYw7i2TYzBWDuLaAVTaX5AEoQzADyNwVNtKB6Tx9IY/1WYoV7AtcfV0bThUdQvuHhXdNshl9wE83TtN2pYV93cRzHkBCbeFPsSX9kNUlnRUERefRFBp4LA8QRfZ4Ztg+eaCxc1XaNjOfZ1tRI8Dx4rWsfaS+J4RWC3mYVO5PH8LY8a9he0Z1lmsDpW3Pg+NFS96tul+mndJCW8uIuNz5Y13ZhL4ALQGM5go9Mo6PI"</definedName>
    <definedName name="EPMWorkbookOptions_3" hidden="1">"scwc3coQBUgA3oKB8epCK0Dris5FbJyRHWA/sKAfJBaQL99xtFnlfkCHaiX1NMf6dwGiI2dYVtQElcbyhB/5iImjNKdwot0lEg7yzkVkK0ITwB5OY/GHXO++ZxvvEnQ9AIP3HkF1qBmYzBpUxyQbZGv2rdGlAGjgBmiR5uSKvJq0w5nTVjmOecMPFGCjjAfmGMwnqHDlqKWDMlcBqcT2CUyPK4hPzUeJkTlBvSPCjzwzUDUFZW/GYI/jOwtA"</definedName>
    <definedName name="EPMWorkbookOptions_4" hidden="1">"A05f3reqNVQorx3LvqmHkVPfSaGPz+1htjT2u0M+IhOF4TmlL44rKAkoqqjqosT9rKAkoIyFoX5bJU8SCYWjfQNVdCQ0dkgtTrST/631sYzKDUX54e97H46T6JQc3vqI8rW+NUQUn+iPYVWN4Yseokdjcav1i87ijNL1jhEEjv/rbG23KYokycOztVXCbI0ZpvsKw/P6SnCxDTcXjCCuuRQdyxllsaion268nSsC73avDk/ldglTOQEyJ59j"</definedName>
    <definedName name="EPMWorkbookOptions_5" hidden="1">"6eXm8146YVLHwqKzOZ+k7jMqo8jsZzbSnU67/Qc7abJ8Cb2CmI7W8MrwaCBfbB7nQhkJusJIw8J35aNCUfWRII3/qZikmDCaKlZI0rkzZoSiIzmf1oe4jtRPXEL649snVPk6X8ww2/gu9jZBHhASx4mKx5YHUQIe51PGBrx4f8Ii1ilfEQsJpiN0oLP8xW4+9uDQWYZnKyZbJoIocEXncT5lbCiLmqScsJBdla+QxQx37sbrkswpF3sVIg/J"</definedName>
    <definedName name="EPMWorkbookOptions_6" hidden="1">"sBSpe1wiVZBkkWi3FZAkEIYv/HW78+l3I0FlxRO2u2752l2EMPODPIbXkYCT2YvdwOdwGV10y8sBEt5pLUmYnE9Nk2Sxr7HqUJZOWNi+la+wbTlmgzaUIcHF7tX2sRHENZqikzmffJYlldVkhJg95W0SooSPmSRIxj8xHd4WPk6PxuJyLytmUHCaXHQW51O+1NGYO2XdKuEzAiHCneveDy2cIJs43il6oB6ZSbuJE62KyU6cRP+QV1R2IqWi"</definedName>
    <definedName name="EPMWorkbookOptions_7" hidden="1">"kltTip8/59P8xhyjaDJ3yjtqRAkfu1ljjLdnD2rhnwo7DgiJk0dif1T4jfsR8/UApdRq8pVoLO/lHqnRtTryln0TSnIw+/YUWgYzCPwX0RE94Kzfi5EejPRYGxgwdCo6ivEK1pq7w5Hu+jUxKEmDCONaOytI6y/N1VmjR/4PA1rGxAZjAJ+3HjLjX79s3a5eS9P7D6m9j33RRgAA"</definedName>
    <definedName name="Month">[1]Lists!$E$3:$E$14</definedName>
    <definedName name="Period">[1]Selections!$D$6</definedName>
    <definedName name="_xlnm.Print_Area" localSheetId="0">'ARM KPIs'!$A$4:$AF$63</definedName>
    <definedName name="PY">[1]Selections!$I$6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AF48" i="1" l="1"/>
  <c r="W49" i="1" l="1"/>
  <c r="AF41" i="1" l="1"/>
  <c r="AE41" i="1"/>
  <c r="AE42" i="1"/>
  <c r="AE43" i="1"/>
  <c r="AE48" i="1"/>
  <c r="AD48" i="1" l="1"/>
  <c r="AD43" i="1"/>
  <c r="AC43" i="1"/>
  <c r="I43" i="1"/>
  <c r="H43" i="1"/>
  <c r="G43" i="1"/>
  <c r="F43" i="1"/>
  <c r="AB43" i="1" s="1"/>
  <c r="E43" i="1"/>
  <c r="D43" i="1"/>
  <c r="C43" i="1"/>
  <c r="AD42" i="1"/>
  <c r="AC42" i="1"/>
  <c r="AB42" i="1"/>
  <c r="AD41" i="1"/>
  <c r="AC41" i="1"/>
  <c r="AB41" i="1"/>
  <c r="L41" i="1"/>
  <c r="R39" i="1"/>
  <c r="N39" i="1"/>
  <c r="M39" i="1"/>
  <c r="R38" i="1"/>
  <c r="N38" i="1"/>
  <c r="M38" i="1"/>
  <c r="R37" i="1"/>
  <c r="N37" i="1"/>
  <c r="M37" i="1"/>
  <c r="R36" i="1"/>
  <c r="N36" i="1"/>
  <c r="M36" i="1"/>
</calcChain>
</file>

<file path=xl/sharedStrings.xml><?xml version="1.0" encoding="utf-8"?>
<sst xmlns="http://schemas.openxmlformats.org/spreadsheetml/2006/main" count="181" uniqueCount="64">
  <si>
    <t xml:space="preserve">The data in this spreadsheet is unaudited and provided for information only.  </t>
  </si>
  <si>
    <t>Calendar years</t>
  </si>
  <si>
    <t>Calendar quarters</t>
  </si>
  <si>
    <t>Q2</t>
  </si>
  <si>
    <t>Q3</t>
  </si>
  <si>
    <t>Q4</t>
  </si>
  <si>
    <t>Q1</t>
  </si>
  <si>
    <t>SoftBank financial years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</si>
  <si>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</si>
  <si>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</si>
  <si>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</si>
  <si>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</si>
  <si>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</si>
  <si>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</si>
  <si>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</si>
  <si>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</si>
  <si>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</si>
  <si>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</si>
  <si>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(see SoftBank Group Corp.'s latest financial report for details).</t>
  </si>
  <si>
    <t>Adjusted EBITDA ($m)</t>
  </si>
  <si>
    <t>Adjusted EBITDA</t>
  </si>
  <si>
    <t>Cost of Sales</t>
  </si>
  <si>
    <t>R&amp;D Expenditure</t>
  </si>
  <si>
    <t>SG&amp;A Expenditure</t>
  </si>
  <si>
    <t>Costs ($m) *</t>
  </si>
  <si>
    <t>Total Costs ($m)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</si>
  <si>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</si>
  <si>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</si>
  <si>
    <t>IFRS EBIT ($m)*</t>
  </si>
  <si>
    <t>IFRS EBIT</t>
  </si>
  <si>
    <t>Depreciation and Amortisation</t>
  </si>
  <si>
    <t xml:space="preserve">Foreign Exchange </t>
  </si>
  <si>
    <t>Foreign Exchange</t>
  </si>
  <si>
    <t>Other operating (income)/expense</t>
  </si>
  <si>
    <t>Other operating (income)/ expense</t>
  </si>
  <si>
    <t>IFRS EBIT ($m)</t>
  </si>
  <si>
    <t xml:space="preserve">* IFRS EBIT excludes expenses and charges incurred by SBG relating to the acquisition of Arm, for example the remeasurement </t>
  </si>
  <si>
    <t>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</si>
  <si>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</si>
  <si>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</si>
  <si>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</si>
  <si>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</si>
  <si>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</si>
  <si>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</si>
  <si>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</si>
  <si>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 xml:space="preserve">* The definition of “Technical Employees” has been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</si>
  <si>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</si>
  <si>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</si>
  <si>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</si>
  <si>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</si>
  <si>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Cumulative Shipped (bn)</t>
  </si>
  <si>
    <t>Number of Partners reporting</t>
  </si>
  <si>
    <t>Number of Partners shipping</t>
  </si>
  <si>
    <t>* Royalty unit analyses are based on shipments reported by Arm's licensees in the current quarter, and are therefore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</si>
  <si>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</si>
  <si>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</si>
  <si>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</si>
  <si>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</si>
  <si>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</si>
  <si>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</si>
  <si>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</si>
  <si>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Total Number of Licensees</t>
  </si>
  <si>
    <t>In Q1 2019, following a review of older licenses, a  number of licenses that are no longer expected to deliver a royalty have been removed.</t>
  </si>
  <si>
    <t>IFRS EBIT includes expenses and charges incurred by Arm relating to the acquisition of Arm by NVIDIA.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</si>
</sst>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-* #,##0.00_-;\-* #,##0.00_-;_-* &quot;-&quot;??_-;_-@_-"/>
    <numFmt numFmtId="177" formatCode="_-* #,##0_-;\-* #,##0_-;_-* &quot;-&quot;??_-;_-@_-"/>
    <numFmt numFmtId="178" formatCode="_-* #,##0.0_-;\-* #,##0.0_-;_-* &quot;-&quot;??_-;_-@_-"/>
    <numFmt numFmtId="179" formatCode="#,##0;\(#,##0\)"/>
    <numFmt numFmtId="180" formatCode="_(* #,##0_);_(* \(#,##0\);_(* &quot;-&quot;??_);_(@_)"/>
    <numFmt numFmtId="181" formatCode="#,##0.0;\(#,##0.0\)"/>
    <numFmt numFmtId="182" formatCode="0.0%"/>
    <numFmt numFmtId="183" formatCode="0.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name val="游ゴシック"/>
      <family val="2"/>
      <scheme val="minor"/>
    </font>
    <font>
      <sz val="11"/>
      <name val="游ゴシック"/>
      <family val="2"/>
      <scheme val="minor"/>
    </font>
    <font>
      <b/>
      <sz val="11"/>
      <color theme="1" tint="0.14999847407452621"/>
      <name val="游ゴシック"/>
      <family val="2"/>
      <scheme val="minor"/>
    </font>
    <font>
      <sz val="11"/>
      <color theme="1"/>
      <name val="Calibri"/>
      <family val="2"/>
    </font>
    <font>
      <b/>
      <sz val="24"/>
      <color theme="1"/>
      <name val="游ゴシック"/>
      <family val="2"/>
      <scheme val="minor"/>
    </font>
    <font>
      <sz val="11"/>
      <color theme="1" tint="0.14999847407452621"/>
      <name val="游ゴシック"/>
      <family val="2"/>
      <scheme val="minor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56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13" fillId="0" borderId="0"/>
  </cellStyleXfs>
  <cellXfs count="22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0" fillId="0" borderId="0" xfId="0" applyAlignment="1">
      <alignment horizontal="center"/>
    </xf>
    <xf numFmtId="0" fontId="2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2" fillId="2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9" fontId="8" fillId="0" borderId="0" xfId="1" applyNumberFormat="1" applyFont="1"/>
    <xf numFmtId="176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3" fillId="4" borderId="18" xfId="0" applyFont="1" applyFill="1" applyBorder="1"/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9" fontId="6" fillId="0" borderId="18" xfId="0" applyNumberFormat="1" applyFont="1" applyBorder="1" applyAlignment="1">
      <alignment horizontal="center"/>
    </xf>
    <xf numFmtId="0" fontId="0" fillId="4" borderId="19" xfId="0" applyFill="1" applyBorder="1"/>
    <xf numFmtId="0" fontId="10" fillId="0" borderId="0" xfId="0" applyFont="1"/>
    <xf numFmtId="177" fontId="8" fillId="0" borderId="0" xfId="3" applyNumberFormat="1" applyFont="1"/>
    <xf numFmtId="177" fontId="8" fillId="0" borderId="20" xfId="3" applyNumberFormat="1" applyFont="1" applyBorder="1"/>
    <xf numFmtId="0" fontId="11" fillId="0" borderId="0" xfId="3" applyNumberFormat="1" applyFont="1"/>
    <xf numFmtId="177" fontId="8" fillId="0" borderId="0" xfId="3" applyNumberFormat="1" applyFont="1" applyAlignment="1">
      <alignment horizontal="right"/>
    </xf>
    <xf numFmtId="177" fontId="8" fillId="0" borderId="21" xfId="3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177" fontId="8" fillId="0" borderId="22" xfId="3" applyNumberFormat="1" applyFont="1" applyBorder="1"/>
    <xf numFmtId="177" fontId="8" fillId="0" borderId="23" xfId="3" applyNumberFormat="1" applyFont="1" applyBorder="1"/>
    <xf numFmtId="0" fontId="11" fillId="0" borderId="0" xfId="3" applyNumberFormat="1" applyFont="1" applyAlignment="1">
      <alignment vertical="top"/>
    </xf>
    <xf numFmtId="177" fontId="8" fillId="0" borderId="22" xfId="3" applyNumberFormat="1" applyFont="1" applyBorder="1" applyAlignment="1">
      <alignment horizontal="right"/>
    </xf>
    <xf numFmtId="0" fontId="7" fillId="0" borderId="24" xfId="0" applyFont="1" applyBorder="1"/>
    <xf numFmtId="177" fontId="8" fillId="0" borderId="24" xfId="3" applyNumberFormat="1" applyFont="1" applyBorder="1"/>
    <xf numFmtId="178" fontId="12" fillId="0" borderId="24" xfId="3" applyNumberFormat="1" applyFont="1" applyBorder="1"/>
    <xf numFmtId="177" fontId="8" fillId="0" borderId="25" xfId="3" applyNumberFormat="1" applyFont="1" applyBorder="1" applyAlignment="1">
      <alignment horizontal="right"/>
    </xf>
    <xf numFmtId="178" fontId="8" fillId="0" borderId="0" xfId="3" applyNumberFormat="1" applyFont="1"/>
    <xf numFmtId="178" fontId="12" fillId="0" borderId="0" xfId="3" applyNumberFormat="1" applyFont="1"/>
    <xf numFmtId="0" fontId="3" fillId="4" borderId="0" xfId="0" applyFont="1" applyFill="1"/>
    <xf numFmtId="177" fontId="8" fillId="5" borderId="0" xfId="0" applyNumberFormat="1" applyFont="1" applyFill="1"/>
    <xf numFmtId="0" fontId="8" fillId="0" borderId="0" xfId="0" applyFont="1"/>
    <xf numFmtId="177" fontId="8" fillId="5" borderId="0" xfId="0" applyNumberFormat="1" applyFont="1" applyFill="1" applyAlignment="1">
      <alignment horizontal="right"/>
    </xf>
    <xf numFmtId="177" fontId="8" fillId="5" borderId="21" xfId="0" applyNumberFormat="1" applyFont="1" applyFill="1" applyBorder="1" applyAlignment="1">
      <alignment horizontal="right"/>
    </xf>
    <xf numFmtId="0" fontId="10" fillId="0" borderId="0" xfId="4" applyFont="1"/>
    <xf numFmtId="0" fontId="11" fillId="0" borderId="0" xfId="4" applyFont="1"/>
    <xf numFmtId="177" fontId="6" fillId="0" borderId="0" xfId="0" applyNumberFormat="1" applyFont="1"/>
    <xf numFmtId="0" fontId="10" fillId="0" borderId="22" xfId="4" applyFont="1" applyBorder="1"/>
    <xf numFmtId="0" fontId="11" fillId="0" borderId="22" xfId="4" applyFont="1" applyBorder="1"/>
    <xf numFmtId="0" fontId="7" fillId="0" borderId="26" xfId="4" applyFont="1" applyBorder="1"/>
    <xf numFmtId="177" fontId="8" fillId="0" borderId="26" xfId="0" applyNumberFormat="1" applyFont="1" applyBorder="1"/>
    <xf numFmtId="177" fontId="8" fillId="0" borderId="27" xfId="0" applyNumberFormat="1" applyFont="1" applyBorder="1"/>
    <xf numFmtId="0" fontId="12" fillId="0" borderId="26" xfId="4" applyFont="1" applyBorder="1"/>
    <xf numFmtId="177" fontId="8" fillId="0" borderId="26" xfId="0" applyNumberFormat="1" applyFont="1" applyBorder="1" applyAlignment="1">
      <alignment horizontal="right"/>
    </xf>
    <xf numFmtId="0" fontId="7" fillId="0" borderId="0" xfId="4" applyFont="1"/>
    <xf numFmtId="177" fontId="0" fillId="0" borderId="24" xfId="1" applyNumberFormat="1" applyFont="1" applyBorder="1"/>
    <xf numFmtId="177" fontId="0" fillId="0" borderId="29" xfId="1" applyNumberFormat="1" applyFont="1" applyBorder="1"/>
    <xf numFmtId="179" fontId="8" fillId="0" borderId="0" xfId="3" applyNumberFormat="1" applyFont="1"/>
    <xf numFmtId="0" fontId="12" fillId="0" borderId="0" xfId="4" applyFont="1"/>
    <xf numFmtId="177" fontId="8" fillId="0" borderId="0" xfId="0" applyNumberFormat="1" applyFont="1" applyAlignment="1">
      <alignment horizontal="right"/>
    </xf>
    <xf numFmtId="177" fontId="8" fillId="0" borderId="21" xfId="0" applyNumberFormat="1" applyFont="1" applyBorder="1" applyAlignment="1">
      <alignment horizontal="right"/>
    </xf>
    <xf numFmtId="177" fontId="8" fillId="0" borderId="0" xfId="0" applyNumberFormat="1" applyFont="1"/>
    <xf numFmtId="9" fontId="6" fillId="0" borderId="0" xfId="2" applyFont="1"/>
    <xf numFmtId="9" fontId="8" fillId="0" borderId="21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177" fontId="11" fillId="0" borderId="0" xfId="4" applyNumberFormat="1" applyFont="1"/>
    <xf numFmtId="177" fontId="11" fillId="0" borderId="0" xfId="4" applyNumberFormat="1" applyFont="1" applyAlignment="1">
      <alignment horizontal="right"/>
    </xf>
    <xf numFmtId="177" fontId="11" fillId="0" borderId="21" xfId="4" applyNumberFormat="1" applyFont="1" applyBorder="1" applyAlignment="1">
      <alignment horizontal="right"/>
    </xf>
    <xf numFmtId="0" fontId="7" fillId="4" borderId="0" xfId="4" applyFont="1" applyFill="1"/>
    <xf numFmtId="177" fontId="12" fillId="5" borderId="0" xfId="4" applyNumberFormat="1" applyFont="1" applyFill="1"/>
    <xf numFmtId="177" fontId="12" fillId="5" borderId="0" xfId="4" applyNumberFormat="1" applyFont="1" applyFill="1" applyAlignment="1">
      <alignment horizontal="right"/>
    </xf>
    <xf numFmtId="177" fontId="12" fillId="5" borderId="21" xfId="4" applyNumberFormat="1" applyFont="1" applyFill="1" applyBorder="1" applyAlignment="1">
      <alignment horizontal="right"/>
    </xf>
    <xf numFmtId="179" fontId="8" fillId="0" borderId="20" xfId="3" applyNumberFormat="1" applyFont="1" applyBorder="1"/>
    <xf numFmtId="179" fontId="0" fillId="0" borderId="0" xfId="3" applyNumberFormat="1" applyFont="1"/>
    <xf numFmtId="179" fontId="0" fillId="0" borderId="22" xfId="3" applyNumberFormat="1" applyFont="1" applyBorder="1"/>
    <xf numFmtId="180" fontId="0" fillId="0" borderId="24" xfId="3" applyNumberFormat="1" applyFont="1" applyBorder="1"/>
    <xf numFmtId="180" fontId="0" fillId="0" borderId="29" xfId="3" applyNumberFormat="1" applyFont="1" applyBorder="1"/>
    <xf numFmtId="0" fontId="8" fillId="0" borderId="0" xfId="0" applyFont="1" applyAlignment="1">
      <alignment vertical="center"/>
    </xf>
    <xf numFmtId="0" fontId="10" fillId="0" borderId="30" xfId="4" applyFont="1" applyBorder="1"/>
    <xf numFmtId="178" fontId="3" fillId="0" borderId="30" xfId="3" applyNumberFormat="1" applyFont="1" applyBorder="1"/>
    <xf numFmtId="181" fontId="3" fillId="0" borderId="30" xfId="3" applyNumberFormat="1" applyFont="1" applyBorder="1"/>
    <xf numFmtId="178" fontId="3" fillId="0" borderId="30" xfId="3" applyNumberFormat="1" applyFont="1" applyBorder="1" applyAlignment="1">
      <alignment horizontal="center"/>
    </xf>
    <xf numFmtId="0" fontId="3" fillId="0" borderId="30" xfId="0" applyFont="1" applyBorder="1"/>
    <xf numFmtId="0" fontId="7" fillId="0" borderId="30" xfId="4" applyFont="1" applyBorder="1"/>
    <xf numFmtId="178" fontId="3" fillId="0" borderId="30" xfId="3" applyNumberFormat="1" applyFont="1" applyBorder="1" applyAlignment="1">
      <alignment horizontal="right"/>
    </xf>
    <xf numFmtId="178" fontId="3" fillId="0" borderId="31" xfId="3" applyNumberFormat="1" applyFont="1" applyBorder="1" applyAlignment="1">
      <alignment horizontal="right"/>
    </xf>
    <xf numFmtId="178" fontId="3" fillId="0" borderId="0" xfId="3" applyNumberFormat="1" applyFont="1"/>
    <xf numFmtId="181" fontId="3" fillId="0" borderId="0" xfId="3" applyNumberFormat="1" applyFont="1"/>
    <xf numFmtId="178" fontId="3" fillId="0" borderId="0" xfId="3" applyNumberFormat="1" applyFont="1" applyAlignment="1">
      <alignment horizontal="center"/>
    </xf>
    <xf numFmtId="0" fontId="3" fillId="0" borderId="0" xfId="0" applyFont="1"/>
    <xf numFmtId="178" fontId="3" fillId="0" borderId="0" xfId="3" applyNumberFormat="1" applyFont="1" applyAlignment="1">
      <alignment horizontal="right"/>
    </xf>
    <xf numFmtId="9" fontId="8" fillId="0" borderId="0" xfId="3" applyNumberFormat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4" fillId="0" borderId="0" xfId="0" applyFont="1"/>
    <xf numFmtId="9" fontId="3" fillId="0" borderId="0" xfId="1" applyNumberFormat="1" applyFont="1"/>
    <xf numFmtId="177" fontId="3" fillId="0" borderId="0" xfId="1" applyNumberFormat="1" applyFont="1"/>
    <xf numFmtId="182" fontId="3" fillId="0" borderId="0" xfId="1" applyNumberFormat="1" applyFont="1"/>
    <xf numFmtId="182" fontId="6" fillId="0" borderId="0" xfId="0" applyNumberFormat="1" applyFont="1" applyAlignment="1">
      <alignment horizontal="center"/>
    </xf>
    <xf numFmtId="0" fontId="5" fillId="0" borderId="26" xfId="4" applyFont="1" applyBorder="1"/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9" fontId="6" fillId="0" borderId="35" xfId="0" applyNumberFormat="1" applyFont="1" applyBorder="1" applyAlignment="1">
      <alignment horizontal="right"/>
    </xf>
    <xf numFmtId="183" fontId="5" fillId="0" borderId="26" xfId="0" applyNumberFormat="1" applyFont="1" applyBorder="1" applyAlignment="1">
      <alignment horizontal="right"/>
    </xf>
    <xf numFmtId="183" fontId="5" fillId="0" borderId="33" xfId="0" applyNumberFormat="1" applyFont="1" applyBorder="1" applyAlignment="1">
      <alignment horizontal="right"/>
    </xf>
    <xf numFmtId="183" fontId="5" fillId="0" borderId="27" xfId="0" applyNumberFormat="1" applyFont="1" applyBorder="1" applyAlignment="1">
      <alignment horizontal="right"/>
    </xf>
    <xf numFmtId="183" fontId="5" fillId="0" borderId="34" xfId="0" applyNumberFormat="1" applyFont="1" applyBorder="1" applyAlignment="1">
      <alignment horizontal="right"/>
    </xf>
    <xf numFmtId="0" fontId="6" fillId="0" borderId="24" xfId="4" applyFont="1" applyBorder="1"/>
    <xf numFmtId="183" fontId="6" fillId="0" borderId="24" xfId="0" applyNumberFormat="1" applyFont="1" applyBorder="1" applyAlignment="1">
      <alignment horizontal="right"/>
    </xf>
    <xf numFmtId="183" fontId="6" fillId="0" borderId="37" xfId="0" applyNumberFormat="1" applyFont="1" applyBorder="1" applyAlignment="1">
      <alignment horizontal="right"/>
    </xf>
    <xf numFmtId="183" fontId="6" fillId="0" borderId="29" xfId="0" applyNumberFormat="1" applyFont="1" applyBorder="1" applyAlignment="1">
      <alignment horizontal="right"/>
    </xf>
    <xf numFmtId="0" fontId="5" fillId="0" borderId="24" xfId="4" applyFont="1" applyBorder="1"/>
    <xf numFmtId="183" fontId="5" fillId="0" borderId="37" xfId="0" applyNumberFormat="1" applyFont="1" applyBorder="1" applyAlignment="1">
      <alignment horizontal="right"/>
    </xf>
    <xf numFmtId="183" fontId="5" fillId="0" borderId="38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9" fontId="6" fillId="0" borderId="20" xfId="0" applyNumberFormat="1" applyFont="1" applyBorder="1" applyAlignment="1">
      <alignment horizontal="right"/>
    </xf>
    <xf numFmtId="9" fontId="6" fillId="0" borderId="36" xfId="0" applyNumberFormat="1" applyFont="1" applyBorder="1" applyAlignment="1">
      <alignment horizontal="right"/>
    </xf>
    <xf numFmtId="178" fontId="6" fillId="0" borderId="0" xfId="1" applyNumberFormat="1" applyFont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80" fontId="8" fillId="0" borderId="0" xfId="3" applyNumberFormat="1" applyFont="1"/>
    <xf numFmtId="182" fontId="0" fillId="0" borderId="0" xfId="2" applyNumberFormat="1" applyFont="1"/>
    <xf numFmtId="177" fontId="0" fillId="0" borderId="0" xfId="0" applyNumberFormat="1"/>
    <xf numFmtId="0" fontId="6" fillId="0" borderId="0" xfId="2" applyNumberFormat="1" applyFont="1" applyAlignment="1">
      <alignment horizontal="center"/>
    </xf>
    <xf numFmtId="177" fontId="8" fillId="0" borderId="0" xfId="3" applyNumberFormat="1" applyFont="1" applyFill="1"/>
    <xf numFmtId="177" fontId="15" fillId="0" borderId="26" xfId="0" applyNumberFormat="1" applyFont="1" applyFill="1" applyBorder="1"/>
    <xf numFmtId="180" fontId="15" fillId="0" borderId="0" xfId="3" applyNumberFormat="1" applyFont="1" applyFill="1"/>
    <xf numFmtId="177" fontId="14" fillId="0" borderId="28" xfId="0" applyNumberFormat="1" applyFont="1" applyFill="1" applyBorder="1" applyAlignment="1">
      <alignment horizontal="right"/>
    </xf>
    <xf numFmtId="177" fontId="14" fillId="0" borderId="21" xfId="0" applyNumberFormat="1" applyFont="1" applyFill="1" applyBorder="1" applyAlignment="1">
      <alignment horizontal="right"/>
    </xf>
    <xf numFmtId="182" fontId="0" fillId="0" borderId="0" xfId="0" applyNumberFormat="1"/>
    <xf numFmtId="9" fontId="0" fillId="0" borderId="0" xfId="2" applyNumberFormat="1" applyFont="1"/>
    <xf numFmtId="9" fontId="8" fillId="0" borderId="0" xfId="0" applyNumberFormat="1" applyFont="1"/>
    <xf numFmtId="177" fontId="8" fillId="0" borderId="0" xfId="3" applyNumberFormat="1" applyFont="1" applyBorder="1"/>
    <xf numFmtId="177" fontId="8" fillId="0" borderId="0" xfId="0" applyNumberFormat="1" applyFont="1" applyBorder="1" applyAlignment="1">
      <alignment horizontal="right"/>
    </xf>
    <xf numFmtId="3" fontId="6" fillId="0" borderId="0" xfId="2" applyNumberFormat="1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177" fontId="8" fillId="0" borderId="0" xfId="3" applyNumberFormat="1" applyFont="1" applyBorder="1" applyAlignment="1">
      <alignment horizontal="right"/>
    </xf>
    <xf numFmtId="177" fontId="8" fillId="0" borderId="24" xfId="3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7" fontId="11" fillId="0" borderId="0" xfId="4" applyNumberFormat="1" applyFont="1" applyBorder="1" applyAlignment="1">
      <alignment horizontal="right"/>
    </xf>
    <xf numFmtId="177" fontId="12" fillId="5" borderId="0" xfId="4" applyNumberFormat="1" applyFont="1" applyFill="1" applyBorder="1" applyAlignment="1">
      <alignment horizontal="right"/>
    </xf>
    <xf numFmtId="179" fontId="8" fillId="0" borderId="0" xfId="3" applyNumberFormat="1" applyFont="1" applyBorder="1"/>
    <xf numFmtId="0" fontId="10" fillId="0" borderId="0" xfId="4" applyFont="1" applyBorder="1"/>
    <xf numFmtId="178" fontId="3" fillId="0" borderId="0" xfId="3" applyNumberFormat="1" applyFont="1" applyBorder="1"/>
    <xf numFmtId="181" fontId="3" fillId="0" borderId="0" xfId="3" applyNumberFormat="1" applyFont="1" applyBorder="1"/>
    <xf numFmtId="178" fontId="3" fillId="0" borderId="0" xfId="3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4" applyFont="1" applyBorder="1"/>
    <xf numFmtId="178" fontId="3" fillId="0" borderId="0" xfId="3" applyNumberFormat="1" applyFont="1" applyBorder="1" applyAlignment="1">
      <alignment horizontal="right"/>
    </xf>
    <xf numFmtId="178" fontId="3" fillId="0" borderId="21" xfId="3" applyNumberFormat="1" applyFont="1" applyBorder="1" applyAlignment="1">
      <alignment horizontal="right"/>
    </xf>
    <xf numFmtId="0" fontId="6" fillId="0" borderId="0" xfId="4" applyFont="1" applyBorder="1"/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0" fontId="5" fillId="4" borderId="0" xfId="4" applyFont="1" applyFill="1" applyBorder="1"/>
    <xf numFmtId="9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0" borderId="0" xfId="4" applyFont="1" applyBorder="1"/>
    <xf numFmtId="0" fontId="5" fillId="0" borderId="0" xfId="4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9" fontId="13" fillId="0" borderId="0" xfId="2" applyFont="1" applyBorder="1"/>
    <xf numFmtId="9" fontId="16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0" fontId="9" fillId="4" borderId="39" xfId="0" applyFont="1" applyFill="1" applyBorder="1" applyAlignment="1">
      <alignment vertical="center" textRotation="90"/>
    </xf>
    <xf numFmtId="0" fontId="5" fillId="0" borderId="40" xfId="4" applyFont="1" applyBorder="1"/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9" fontId="6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0" fontId="9" fillId="4" borderId="46" xfId="0" applyFont="1" applyFill="1" applyBorder="1" applyAlignment="1">
      <alignment vertical="center" textRotation="90"/>
    </xf>
    <xf numFmtId="3" fontId="6" fillId="0" borderId="47" xfId="0" applyNumberFormat="1" applyFont="1" applyBorder="1" applyAlignment="1">
      <alignment horizontal="right"/>
    </xf>
    <xf numFmtId="178" fontId="3" fillId="0" borderId="47" xfId="3" applyNumberFormat="1" applyFont="1" applyBorder="1" applyAlignment="1">
      <alignment horizontal="right"/>
    </xf>
    <xf numFmtId="0" fontId="6" fillId="4" borderId="47" xfId="0" applyFont="1" applyFill="1" applyBorder="1" applyAlignment="1">
      <alignment horizontal="right"/>
    </xf>
    <xf numFmtId="183" fontId="5" fillId="0" borderId="48" xfId="0" applyNumberFormat="1" applyFont="1" applyBorder="1" applyAlignment="1">
      <alignment horizontal="right"/>
    </xf>
    <xf numFmtId="183" fontId="5" fillId="0" borderId="49" xfId="0" applyNumberFormat="1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9" fontId="1" fillId="0" borderId="47" xfId="3" applyNumberFormat="1" applyFont="1" applyBorder="1" applyAlignment="1">
      <alignment horizontal="right"/>
    </xf>
    <xf numFmtId="1" fontId="5" fillId="0" borderId="51" xfId="0" applyNumberFormat="1" applyFont="1" applyBorder="1" applyAlignment="1">
      <alignment horizontal="right"/>
    </xf>
    <xf numFmtId="0" fontId="9" fillId="4" borderId="52" xfId="0" applyFont="1" applyFill="1" applyBorder="1" applyAlignment="1">
      <alignment vertical="center" textRotation="90"/>
    </xf>
    <xf numFmtId="0" fontId="6" fillId="0" borderId="53" xfId="0" applyFont="1" applyBorder="1"/>
    <xf numFmtId="0" fontId="0" fillId="0" borderId="53" xfId="0" applyBorder="1"/>
    <xf numFmtId="0" fontId="0" fillId="0" borderId="53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54" xfId="0" applyBorder="1"/>
    <xf numFmtId="179" fontId="0" fillId="0" borderId="47" xfId="3" applyNumberFormat="1" applyFont="1" applyBorder="1"/>
    <xf numFmtId="177" fontId="8" fillId="0" borderId="0" xfId="3" applyNumberFormat="1" applyFont="1" applyAlignment="1">
      <alignment horizontal="center"/>
    </xf>
    <xf numFmtId="177" fontId="8" fillId="0" borderId="26" xfId="0" applyNumberFormat="1" applyFont="1" applyBorder="1" applyAlignment="1">
      <alignment horizontal="center"/>
    </xf>
    <xf numFmtId="179" fontId="0" fillId="0" borderId="55" xfId="3" applyNumberFormat="1" applyFont="1" applyBorder="1"/>
    <xf numFmtId="0" fontId="9" fillId="4" borderId="18" xfId="0" applyFont="1" applyFill="1" applyBorder="1" applyAlignment="1">
      <alignment horizontal="center" vertical="center" textRotation="90"/>
    </xf>
    <xf numFmtId="0" fontId="9" fillId="4" borderId="0" xfId="0" applyFont="1" applyFill="1" applyBorder="1" applyAlignment="1">
      <alignment horizontal="center" vertical="center" textRotation="90"/>
    </xf>
    <xf numFmtId="0" fontId="9" fillId="4" borderId="30" xfId="0" applyFont="1" applyFill="1" applyBorder="1" applyAlignment="1">
      <alignment horizontal="center" vertical="center" textRotation="90"/>
    </xf>
  </cellXfs>
  <cellStyles count="6">
    <cellStyle name="Comma 3" xfId="3" xr:uid="{9D93E4EF-C3D7-4CC7-BAFE-128FE15A0946}"/>
    <cellStyle name="Normal 3 2" xfId="4" xr:uid="{F6215131-62A4-409C-B917-9C1F8DF30B87}"/>
    <cellStyle name="Normal 3 2 15" xfId="5" xr:uid="{8A570455-96F6-4488-A58F-D331C570AE25}"/>
    <cellStyle name="パーセント" xfId="2" builtinId="5"/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mh.sharepoint.com/sites/ts-finance/Internal%20Reporting/Internal%20Reporting%20Team%20Folder/FY18/1.%20Quarterly%20Management%20Accounts/Q4%2018/Back-up/Q4%20Management%20Accounts%20-%20Arm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MANAGEMENT ACCOUNTS --&gt;"/>
      <sheetName val="Title Page"/>
      <sheetName val="Contents"/>
      <sheetName val="DASHBOARDS --&gt;"/>
      <sheetName val="Dashboard 1"/>
      <sheetName val="Dashboard 2"/>
      <sheetName val="Dashboard 3"/>
      <sheetName val="EXEC SUMMARIES --&gt;"/>
      <sheetName val="Exec 1 vs Bud"/>
      <sheetName val="Exec 1 vs LE1"/>
      <sheetName val="Quarter Trend v Budget"/>
      <sheetName val="Quarter Trend v LE1"/>
      <sheetName val="1.5 Costs by Type - Qtr Trend"/>
      <sheetName val="REVENUES --&gt;"/>
      <sheetName val="1.1 Revenue by Group vs Bud"/>
      <sheetName val="1.2 Revenue by Group vs LE1"/>
      <sheetName val="1.1 Row_China split vs Bud"/>
      <sheetName val="1.1 Row_China split vs LE1"/>
      <sheetName val="1.2 Top 10 Customers"/>
      <sheetName val="1.5 Royalty"/>
      <sheetName val="1.4 Licensing"/>
      <sheetName val="COSTS --&gt;"/>
      <sheetName val="1.7 Qtr Costs by Group vs Bud"/>
      <sheetName val="1.7 Qtr Costs by Group vs LE1"/>
      <sheetName val="1.1 Qtr Costs by Type vs Bud"/>
      <sheetName val="1.1 Qtr Costs by Type vs LE1"/>
      <sheetName val="1.9 Costs by Group Phased"/>
      <sheetName val="1.6 Costs by Type Phased"/>
      <sheetName val="HEADCOUNT --&gt;"/>
      <sheetName val="Headcount"/>
      <sheetName val="BALANCE SHEET --&gt;"/>
      <sheetName val="Treasury"/>
      <sheetName val="Capex"/>
      <sheetName val="Debtors"/>
      <sheetName val="APPENDIX --&gt;"/>
      <sheetName val="GBP P&amp;L"/>
      <sheetName val="MASTERDATA --&gt;"/>
      <sheetName val="Selections"/>
      <sheetName val="Lists"/>
      <sheetName val="LE1 Q1 Adj"/>
      <sheetName val="Graphs Data (2)"/>
      <sheetName val="Graphs Data"/>
      <sheetName val="POWER QUERY REVENUE"/>
      <sheetName val="POWER QUERY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D6" t="str">
            <v>12</v>
          </cell>
          <cell r="H6">
            <v>2018</v>
          </cell>
          <cell r="I6">
            <v>2017</v>
          </cell>
        </row>
      </sheetData>
      <sheetData sheetId="39">
        <row r="3">
          <cell r="E3" t="str">
            <v>January</v>
          </cell>
        </row>
        <row r="4">
          <cell r="E4" t="str">
            <v>February</v>
          </cell>
        </row>
        <row r="5">
          <cell r="E5" t="str">
            <v>March</v>
          </cell>
        </row>
        <row r="6">
          <cell r="E6" t="str">
            <v>April</v>
          </cell>
        </row>
        <row r="7">
          <cell r="E7" t="str">
            <v>May</v>
          </cell>
        </row>
        <row r="8">
          <cell r="E8" t="str">
            <v>June</v>
          </cell>
        </row>
        <row r="9">
          <cell r="E9" t="str">
            <v>July</v>
          </cell>
        </row>
        <row r="10">
          <cell r="E10" t="str">
            <v>August</v>
          </cell>
        </row>
        <row r="11">
          <cell r="E11" t="str">
            <v>September</v>
          </cell>
        </row>
        <row r="12">
          <cell r="E12" t="str">
            <v>October</v>
          </cell>
        </row>
        <row r="13">
          <cell r="E13" t="str">
            <v>November</v>
          </cell>
        </row>
        <row r="14">
          <cell r="E14" t="str">
            <v>December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9828-0D6A-4FD6-B5AD-858DAEDF689E}">
  <sheetPr>
    <pageSetUpPr fitToPage="1"/>
  </sheetPr>
  <dimension ref="A1:AI71"/>
  <sheetViews>
    <sheetView showGridLines="0" tabSelected="1" zoomScale="110" zoomScaleNormal="110" zoomScaleSheetLayoutView="130" zoomScalePageLayoutView="85" workbookViewId="0"/>
  </sheetViews>
  <sheetFormatPr defaultColWidth="9" defaultRowHeight="18" outlineLevelCol="1" x14ac:dyDescent="0.45"/>
  <cols>
    <col min="2" max="2" width="33.59765625" customWidth="1"/>
    <col min="3" max="8" width="9.296875" hidden="1" customWidth="1" outlineLevel="1"/>
    <col min="9" max="9" width="9.296875" style="5" hidden="1" customWidth="1" outlineLevel="1"/>
    <col min="10" max="12" width="9.296875" hidden="1" customWidth="1" outlineLevel="1"/>
    <col min="13" max="14" width="10.296875" hidden="1" customWidth="1" outlineLevel="1"/>
    <col min="15" max="15" width="9.296875" style="5" customWidth="1" collapsed="1"/>
    <col min="16" max="18" width="9.296875" style="5" customWidth="1"/>
    <col min="19" max="19" width="9.296875" customWidth="1" collapsed="1"/>
    <col min="20" max="26" width="9.296875" style="5" customWidth="1"/>
    <col min="27" max="27" width="29.69921875" style="5" customWidth="1"/>
    <col min="28" max="28" width="9" customWidth="1"/>
    <col min="29" max="29" width="9.59765625" customWidth="1"/>
    <col min="30" max="31" width="9.296875" customWidth="1"/>
    <col min="32" max="32" width="9.59765625" customWidth="1"/>
  </cols>
  <sheetData>
    <row r="1" spans="1:35" x14ac:dyDescent="0.45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3"/>
      <c r="Q1" s="3"/>
      <c r="R1" s="3"/>
      <c r="S1" s="2"/>
      <c r="T1" s="2"/>
      <c r="U1" s="2"/>
      <c r="V1" s="2"/>
      <c r="W1" s="3"/>
      <c r="X1" s="3"/>
      <c r="Y1" s="3"/>
      <c r="Z1" s="3"/>
      <c r="AA1" s="3"/>
      <c r="AB1" s="2"/>
      <c r="AC1" s="2"/>
    </row>
    <row r="2" spans="1:35" x14ac:dyDescent="0.45">
      <c r="B2" s="2" t="s">
        <v>0</v>
      </c>
      <c r="C2" s="2"/>
      <c r="D2" s="2"/>
      <c r="E2" s="2"/>
      <c r="F2" s="4"/>
      <c r="G2" s="2"/>
      <c r="H2" s="2"/>
      <c r="I2" s="3"/>
      <c r="J2" s="4"/>
      <c r="K2" s="2"/>
      <c r="L2" s="2"/>
      <c r="M2" s="2"/>
      <c r="N2" s="2"/>
      <c r="O2" s="3"/>
      <c r="P2" s="3"/>
      <c r="Q2" s="3"/>
      <c r="R2" s="3"/>
      <c r="S2" s="2"/>
      <c r="T2" s="2"/>
      <c r="U2" s="63"/>
      <c r="V2" s="63"/>
      <c r="W2" s="3"/>
      <c r="X2" s="3"/>
      <c r="Y2" s="3"/>
      <c r="Z2" s="2"/>
      <c r="AA2" s="2"/>
      <c r="AB2" s="2"/>
      <c r="AC2" s="2"/>
      <c r="AD2" s="2"/>
      <c r="AE2" s="2"/>
      <c r="AF2" s="2"/>
    </row>
    <row r="3" spans="1:35" ht="18.600000000000001" thickBot="1" x14ac:dyDescent="0.5">
      <c r="O3" s="3"/>
      <c r="P3" s="3"/>
      <c r="Q3" s="3"/>
      <c r="R3" s="3"/>
      <c r="T3"/>
      <c r="U3"/>
      <c r="V3"/>
      <c r="W3" s="3"/>
      <c r="X3" s="3"/>
      <c r="Y3" s="3"/>
      <c r="Z3" s="3"/>
      <c r="AA3" s="3"/>
    </row>
    <row r="4" spans="1:35" x14ac:dyDescent="0.45">
      <c r="A4" s="6"/>
      <c r="B4" s="6" t="s">
        <v>1</v>
      </c>
      <c r="C4" s="7">
        <v>2015</v>
      </c>
      <c r="D4" s="8">
        <v>2015</v>
      </c>
      <c r="E4" s="8">
        <v>2015</v>
      </c>
      <c r="F4" s="9">
        <v>2016</v>
      </c>
      <c r="G4" s="10">
        <v>2016</v>
      </c>
      <c r="H4" s="11">
        <v>2016</v>
      </c>
      <c r="I4" s="11">
        <v>2016</v>
      </c>
      <c r="J4" s="12">
        <v>2017</v>
      </c>
      <c r="K4" s="9">
        <v>2017</v>
      </c>
      <c r="L4" s="9">
        <v>2017</v>
      </c>
      <c r="M4" s="9">
        <v>2017</v>
      </c>
      <c r="N4" s="9">
        <v>2018</v>
      </c>
      <c r="O4" s="12">
        <v>2018</v>
      </c>
      <c r="P4" s="12">
        <v>2018</v>
      </c>
      <c r="Q4" s="12">
        <v>2018</v>
      </c>
      <c r="R4" s="12">
        <v>2019</v>
      </c>
      <c r="S4" s="9">
        <v>2019</v>
      </c>
      <c r="T4" s="9">
        <v>2019</v>
      </c>
      <c r="U4" s="9">
        <v>2019</v>
      </c>
      <c r="V4" s="9">
        <v>2020</v>
      </c>
      <c r="W4" s="12">
        <v>2020</v>
      </c>
      <c r="X4" s="12">
        <v>2020</v>
      </c>
      <c r="Y4" s="12">
        <v>2020</v>
      </c>
      <c r="Z4" s="13"/>
      <c r="AA4" s="3"/>
    </row>
    <row r="5" spans="1:35" ht="18.600000000000001" thickBot="1" x14ac:dyDescent="0.5">
      <c r="A5" s="6"/>
      <c r="B5" s="14" t="s">
        <v>2</v>
      </c>
      <c r="C5" s="15" t="s">
        <v>3</v>
      </c>
      <c r="D5" s="16" t="s">
        <v>4</v>
      </c>
      <c r="E5" s="16" t="s">
        <v>5</v>
      </c>
      <c r="F5" s="17" t="s">
        <v>6</v>
      </c>
      <c r="G5" s="18" t="s">
        <v>3</v>
      </c>
      <c r="H5" s="19" t="s">
        <v>4</v>
      </c>
      <c r="I5" s="19" t="s">
        <v>5</v>
      </c>
      <c r="J5" s="20" t="s">
        <v>6</v>
      </c>
      <c r="K5" s="17" t="s">
        <v>3</v>
      </c>
      <c r="L5" s="17" t="s">
        <v>4</v>
      </c>
      <c r="M5" s="17" t="s">
        <v>5</v>
      </c>
      <c r="N5" s="17" t="s">
        <v>6</v>
      </c>
      <c r="O5" s="20" t="s">
        <v>3</v>
      </c>
      <c r="P5" s="20" t="s">
        <v>4</v>
      </c>
      <c r="Q5" s="20" t="s">
        <v>5</v>
      </c>
      <c r="R5" s="20" t="s">
        <v>6</v>
      </c>
      <c r="S5" s="17" t="s">
        <v>3</v>
      </c>
      <c r="T5" s="17" t="s">
        <v>4</v>
      </c>
      <c r="U5" s="17" t="s">
        <v>5</v>
      </c>
      <c r="V5" s="17" t="s">
        <v>6</v>
      </c>
      <c r="W5" s="20" t="s">
        <v>3</v>
      </c>
      <c r="X5" s="20" t="s">
        <v>4</v>
      </c>
      <c r="Y5" s="20" t="s">
        <v>5</v>
      </c>
      <c r="Z5" s="13"/>
      <c r="AA5" s="3"/>
    </row>
    <row r="6" spans="1:35" x14ac:dyDescent="0.45">
      <c r="A6" s="6"/>
      <c r="B6" s="21" t="s">
        <v>7</v>
      </c>
      <c r="C6" s="22">
        <v>2015</v>
      </c>
      <c r="D6" s="23">
        <v>2015</v>
      </c>
      <c r="E6" s="23">
        <v>2015</v>
      </c>
      <c r="F6" s="24">
        <v>2015</v>
      </c>
      <c r="G6" s="25">
        <v>2016</v>
      </c>
      <c r="H6" s="26">
        <v>2016</v>
      </c>
      <c r="I6" s="26">
        <v>2016</v>
      </c>
      <c r="J6" s="161">
        <v>2016</v>
      </c>
      <c r="K6" s="24">
        <v>2017</v>
      </c>
      <c r="L6" s="24">
        <v>2017</v>
      </c>
      <c r="M6" s="24">
        <v>2017</v>
      </c>
      <c r="N6" s="24">
        <v>2017</v>
      </c>
      <c r="O6" s="161">
        <v>2018</v>
      </c>
      <c r="P6" s="161">
        <v>2018</v>
      </c>
      <c r="Q6" s="161">
        <v>2018</v>
      </c>
      <c r="R6" s="161">
        <v>2018</v>
      </c>
      <c r="S6" s="24">
        <v>2019</v>
      </c>
      <c r="T6" s="24">
        <v>2019</v>
      </c>
      <c r="U6" s="24">
        <v>2019</v>
      </c>
      <c r="V6" s="24">
        <v>2019</v>
      </c>
      <c r="W6" s="161">
        <v>2020</v>
      </c>
      <c r="X6" s="161">
        <v>2020</v>
      </c>
      <c r="Y6" s="161">
        <v>2020</v>
      </c>
      <c r="Z6" s="13"/>
      <c r="AA6" s="21" t="s">
        <v>8</v>
      </c>
      <c r="AB6" s="22">
        <v>2015</v>
      </c>
      <c r="AC6" s="25">
        <v>2016</v>
      </c>
      <c r="AD6" s="9">
        <v>2017</v>
      </c>
      <c r="AE6" s="25">
        <v>2018</v>
      </c>
      <c r="AF6" s="9">
        <v>2019</v>
      </c>
    </row>
    <row r="7" spans="1:35" ht="18.600000000000001" thickBot="1" x14ac:dyDescent="0.5">
      <c r="A7" s="6"/>
      <c r="B7" s="27" t="s">
        <v>9</v>
      </c>
      <c r="C7" s="28" t="s">
        <v>6</v>
      </c>
      <c r="D7" s="29" t="s">
        <v>3</v>
      </c>
      <c r="E7" s="29" t="s">
        <v>4</v>
      </c>
      <c r="F7" s="30" t="s">
        <v>5</v>
      </c>
      <c r="G7" s="18" t="s">
        <v>6</v>
      </c>
      <c r="H7" s="19" t="s">
        <v>3</v>
      </c>
      <c r="I7" s="19" t="s">
        <v>4</v>
      </c>
      <c r="J7" s="20" t="s">
        <v>5</v>
      </c>
      <c r="K7" s="30" t="s">
        <v>6</v>
      </c>
      <c r="L7" s="30" t="s">
        <v>3</v>
      </c>
      <c r="M7" s="30" t="s">
        <v>4</v>
      </c>
      <c r="N7" s="30" t="s">
        <v>5</v>
      </c>
      <c r="O7" s="20" t="s">
        <v>6</v>
      </c>
      <c r="P7" s="20" t="s">
        <v>3</v>
      </c>
      <c r="Q7" s="20" t="s">
        <v>4</v>
      </c>
      <c r="R7" s="20" t="s">
        <v>5</v>
      </c>
      <c r="S7" s="30" t="s">
        <v>6</v>
      </c>
      <c r="T7" s="30" t="s">
        <v>3</v>
      </c>
      <c r="U7" s="30" t="s">
        <v>4</v>
      </c>
      <c r="V7" s="30" t="s">
        <v>5</v>
      </c>
      <c r="W7" s="20" t="s">
        <v>6</v>
      </c>
      <c r="X7" s="20" t="s">
        <v>3</v>
      </c>
      <c r="Y7" s="20" t="s">
        <v>4</v>
      </c>
      <c r="Z7" s="13"/>
      <c r="AA7" s="27"/>
      <c r="AB7" s="28" t="s">
        <v>10</v>
      </c>
      <c r="AC7" s="18" t="s">
        <v>10</v>
      </c>
      <c r="AD7" s="17" t="s">
        <v>10</v>
      </c>
      <c r="AE7" s="18" t="s">
        <v>10</v>
      </c>
      <c r="AF7" s="17" t="s">
        <v>10</v>
      </c>
    </row>
    <row r="8" spans="1:35" ht="18.600000000000001" thickBot="1" x14ac:dyDescent="0.5">
      <c r="F8" s="31"/>
      <c r="G8" s="31"/>
      <c r="H8" s="31"/>
      <c r="I8" s="31"/>
      <c r="J8" s="31"/>
      <c r="K8" s="31"/>
      <c r="L8" s="31"/>
      <c r="M8" s="31"/>
      <c r="N8" s="31"/>
      <c r="O8" s="3"/>
      <c r="P8" s="3"/>
      <c r="Q8" s="3"/>
      <c r="R8" s="3"/>
      <c r="S8" s="31"/>
      <c r="T8" s="31"/>
      <c r="U8" s="31"/>
      <c r="V8" s="31"/>
      <c r="W8" s="3"/>
      <c r="X8" s="3"/>
      <c r="Y8" s="3"/>
      <c r="Z8" s="32"/>
      <c r="AA8" s="33"/>
    </row>
    <row r="9" spans="1:35" ht="15" customHeight="1" x14ac:dyDescent="0.45">
      <c r="A9" s="219"/>
      <c r="B9" s="34" t="s">
        <v>11</v>
      </c>
      <c r="C9" s="35"/>
      <c r="D9" s="35"/>
      <c r="E9" s="35"/>
      <c r="F9" s="35"/>
      <c r="G9" s="35"/>
      <c r="H9" s="35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7"/>
      <c r="AA9" s="34" t="s">
        <v>11</v>
      </c>
      <c r="AB9" s="35"/>
      <c r="AC9" s="35"/>
      <c r="AD9" s="35"/>
      <c r="AE9" s="35"/>
      <c r="AF9" s="38"/>
    </row>
    <row r="10" spans="1:35" x14ac:dyDescent="0.45">
      <c r="A10" s="220"/>
      <c r="B10" s="39" t="s">
        <v>12</v>
      </c>
      <c r="C10" s="40">
        <v>151</v>
      </c>
      <c r="D10" s="40">
        <v>145</v>
      </c>
      <c r="E10" s="40">
        <v>158</v>
      </c>
      <c r="F10" s="40">
        <v>148</v>
      </c>
      <c r="G10" s="40">
        <v>161</v>
      </c>
      <c r="H10" s="40">
        <v>89</v>
      </c>
      <c r="I10" s="40">
        <v>229</v>
      </c>
      <c r="J10" s="40">
        <v>122</v>
      </c>
      <c r="K10" s="40">
        <v>149</v>
      </c>
      <c r="L10" s="40">
        <v>123</v>
      </c>
      <c r="M10" s="40">
        <v>190</v>
      </c>
      <c r="N10" s="40">
        <v>156</v>
      </c>
      <c r="O10" s="41">
        <v>85</v>
      </c>
      <c r="P10" s="40">
        <v>124</v>
      </c>
      <c r="Q10" s="40">
        <v>125</v>
      </c>
      <c r="R10" s="40">
        <v>213</v>
      </c>
      <c r="S10" s="41">
        <v>125</v>
      </c>
      <c r="T10" s="40">
        <v>87</v>
      </c>
      <c r="U10" s="40">
        <v>130</v>
      </c>
      <c r="V10" s="40">
        <v>240</v>
      </c>
      <c r="W10" s="41">
        <v>122</v>
      </c>
      <c r="X10" s="158">
        <v>153.80000000000001</v>
      </c>
      <c r="Y10" s="158">
        <v>151.1</v>
      </c>
      <c r="Z10" s="33"/>
      <c r="AA10" s="42" t="s">
        <v>12</v>
      </c>
      <c r="AB10" s="43">
        <v>602</v>
      </c>
      <c r="AC10" s="43">
        <v>601</v>
      </c>
      <c r="AD10" s="43">
        <v>618</v>
      </c>
      <c r="AE10" s="162">
        <v>547</v>
      </c>
      <c r="AF10" s="44">
        <v>582</v>
      </c>
      <c r="AG10" s="156"/>
      <c r="AH10" s="148"/>
      <c r="AI10" s="148"/>
    </row>
    <row r="11" spans="1:35" x14ac:dyDescent="0.45">
      <c r="A11" s="220"/>
      <c r="B11" s="39" t="s">
        <v>13</v>
      </c>
      <c r="C11" s="40">
        <v>203</v>
      </c>
      <c r="D11" s="40">
        <v>217</v>
      </c>
      <c r="E11" s="40">
        <v>216</v>
      </c>
      <c r="F11" s="40">
        <v>197</v>
      </c>
      <c r="G11" s="40">
        <v>228</v>
      </c>
      <c r="H11" s="40">
        <v>240</v>
      </c>
      <c r="I11" s="40">
        <v>248</v>
      </c>
      <c r="J11" s="40">
        <v>258</v>
      </c>
      <c r="K11" s="40">
        <v>250</v>
      </c>
      <c r="L11" s="40">
        <v>271</v>
      </c>
      <c r="M11" s="40">
        <v>297</v>
      </c>
      <c r="N11" s="40">
        <v>269</v>
      </c>
      <c r="O11" s="41">
        <v>261</v>
      </c>
      <c r="P11" s="40">
        <v>285</v>
      </c>
      <c r="Q11" s="40">
        <v>305</v>
      </c>
      <c r="R11" s="40">
        <v>247</v>
      </c>
      <c r="S11" s="41">
        <v>240</v>
      </c>
      <c r="T11" s="40">
        <v>254</v>
      </c>
      <c r="U11" s="40">
        <v>312</v>
      </c>
      <c r="V11" s="40">
        <v>275</v>
      </c>
      <c r="W11" s="41">
        <v>282</v>
      </c>
      <c r="X11" s="158">
        <v>323.3</v>
      </c>
      <c r="Y11" s="158">
        <v>339.6</v>
      </c>
      <c r="Z11" s="33"/>
      <c r="AA11" s="42" t="s">
        <v>14</v>
      </c>
      <c r="AB11" s="43">
        <v>833</v>
      </c>
      <c r="AC11" s="43">
        <v>974</v>
      </c>
      <c r="AD11" s="43">
        <v>1087</v>
      </c>
      <c r="AE11" s="162">
        <v>1098</v>
      </c>
      <c r="AF11" s="44">
        <v>1081</v>
      </c>
      <c r="AG11" s="156"/>
      <c r="AH11" s="148"/>
    </row>
    <row r="12" spans="1:35" x14ac:dyDescent="0.45">
      <c r="A12" s="220"/>
      <c r="B12" s="45" t="s">
        <v>15</v>
      </c>
      <c r="C12" s="46">
        <v>30</v>
      </c>
      <c r="D12" s="46">
        <v>27</v>
      </c>
      <c r="E12" s="46">
        <v>33</v>
      </c>
      <c r="F12" s="46">
        <v>34</v>
      </c>
      <c r="G12" s="46">
        <v>30</v>
      </c>
      <c r="H12" s="46">
        <v>24</v>
      </c>
      <c r="I12" s="46">
        <v>31</v>
      </c>
      <c r="J12" s="46">
        <v>29</v>
      </c>
      <c r="K12" s="46">
        <v>29</v>
      </c>
      <c r="L12" s="46">
        <v>28</v>
      </c>
      <c r="M12" s="46">
        <v>33</v>
      </c>
      <c r="N12" s="46">
        <v>36</v>
      </c>
      <c r="O12" s="47">
        <v>35</v>
      </c>
      <c r="P12" s="40">
        <v>47</v>
      </c>
      <c r="Q12" s="40">
        <v>56</v>
      </c>
      <c r="R12" s="40">
        <v>53</v>
      </c>
      <c r="S12" s="47">
        <v>53</v>
      </c>
      <c r="T12" s="40">
        <v>55</v>
      </c>
      <c r="U12" s="40">
        <v>63</v>
      </c>
      <c r="V12" s="40">
        <v>64</v>
      </c>
      <c r="W12" s="47">
        <v>53</v>
      </c>
      <c r="X12" s="46">
        <v>58.2</v>
      </c>
      <c r="Y12" s="46">
        <v>64.8</v>
      </c>
      <c r="Z12" s="33"/>
      <c r="AA12" s="48" t="s">
        <v>15</v>
      </c>
      <c r="AB12" s="49">
        <v>124</v>
      </c>
      <c r="AC12" s="49">
        <v>114</v>
      </c>
      <c r="AD12" s="49">
        <v>126</v>
      </c>
      <c r="AE12" s="162">
        <v>191</v>
      </c>
      <c r="AF12" s="44">
        <v>235</v>
      </c>
      <c r="AG12" s="156"/>
      <c r="AH12" s="148"/>
    </row>
    <row r="13" spans="1:35" x14ac:dyDescent="0.45">
      <c r="A13" s="220"/>
      <c r="B13" s="50" t="s">
        <v>16</v>
      </c>
      <c r="C13" s="40">
        <v>384</v>
      </c>
      <c r="D13" s="40">
        <v>389</v>
      </c>
      <c r="E13" s="40">
        <v>407</v>
      </c>
      <c r="F13" s="40">
        <v>379</v>
      </c>
      <c r="G13" s="40">
        <v>419</v>
      </c>
      <c r="H13" s="40">
        <v>353</v>
      </c>
      <c r="I13" s="40">
        <v>508</v>
      </c>
      <c r="J13" s="40">
        <v>409</v>
      </c>
      <c r="K13" s="40">
        <v>428</v>
      </c>
      <c r="L13" s="40">
        <v>422</v>
      </c>
      <c r="M13" s="40">
        <v>520</v>
      </c>
      <c r="N13" s="40">
        <v>461</v>
      </c>
      <c r="O13" s="41">
        <v>381</v>
      </c>
      <c r="P13" s="51">
        <v>456</v>
      </c>
      <c r="Q13" s="51">
        <v>486</v>
      </c>
      <c r="R13" s="51">
        <v>513</v>
      </c>
      <c r="S13" s="41">
        <v>418</v>
      </c>
      <c r="T13" s="51">
        <v>396</v>
      </c>
      <c r="U13" s="51">
        <v>505</v>
      </c>
      <c r="V13" s="51">
        <v>579</v>
      </c>
      <c r="W13" s="41">
        <v>457</v>
      </c>
      <c r="X13" s="51">
        <v>535.4</v>
      </c>
      <c r="Y13" s="51">
        <v>555.5</v>
      </c>
      <c r="Z13" s="33"/>
      <c r="AA13" s="52" t="s">
        <v>16</v>
      </c>
      <c r="AB13" s="43">
        <v>1559</v>
      </c>
      <c r="AC13" s="43">
        <v>1689</v>
      </c>
      <c r="AD13" s="43">
        <v>1831</v>
      </c>
      <c r="AE13" s="163">
        <v>1836</v>
      </c>
      <c r="AF13" s="53">
        <v>1898</v>
      </c>
      <c r="AG13" s="156"/>
      <c r="AH13" s="148"/>
    </row>
    <row r="14" spans="1:35" x14ac:dyDescent="0.45">
      <c r="A14" s="220"/>
      <c r="B14" s="39" t="s">
        <v>17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"/>
      <c r="R14" s="2"/>
      <c r="S14" s="40"/>
      <c r="T14" s="40"/>
      <c r="U14" s="108"/>
      <c r="V14" s="40"/>
      <c r="W14" s="40"/>
      <c r="X14" s="108"/>
      <c r="Y14" s="108"/>
      <c r="Z14" s="54"/>
      <c r="AA14" s="55"/>
      <c r="AB14" s="43"/>
      <c r="AC14" s="76"/>
      <c r="AD14" s="76"/>
      <c r="AE14" s="164"/>
      <c r="AF14" s="80"/>
    </row>
    <row r="15" spans="1:35" x14ac:dyDescent="0.45">
      <c r="A15" s="220"/>
      <c r="B15" s="39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"/>
      <c r="R15" s="2"/>
      <c r="S15" s="40"/>
      <c r="T15" s="40"/>
      <c r="U15" s="40"/>
      <c r="V15" s="40"/>
      <c r="W15" s="40"/>
      <c r="X15" s="40"/>
      <c r="Y15" s="40"/>
      <c r="Z15" s="54"/>
      <c r="AA15" s="54"/>
      <c r="AB15" s="43"/>
      <c r="AC15" s="76"/>
      <c r="AD15" s="76"/>
      <c r="AE15" s="164"/>
      <c r="AF15" s="80"/>
    </row>
    <row r="16" spans="1:35" x14ac:dyDescent="0.45">
      <c r="A16" s="220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"/>
      <c r="R16" s="2"/>
      <c r="S16" s="40"/>
      <c r="T16" s="40"/>
      <c r="U16" s="40"/>
      <c r="V16" s="40"/>
      <c r="W16" s="40"/>
      <c r="X16" s="40"/>
      <c r="Y16" s="40"/>
      <c r="Z16" s="54"/>
      <c r="AA16" s="54"/>
      <c r="AB16" s="43"/>
      <c r="AC16" s="76"/>
      <c r="AD16" s="76"/>
      <c r="AE16" s="164"/>
      <c r="AF16" s="80"/>
    </row>
    <row r="17" spans="1:33" x14ac:dyDescent="0.45">
      <c r="A17" s="220"/>
      <c r="B17" s="56" t="s">
        <v>19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6" t="s">
        <v>20</v>
      </c>
      <c r="AB17" s="59"/>
      <c r="AC17" s="59"/>
      <c r="AD17" s="59"/>
      <c r="AE17" s="165"/>
      <c r="AF17" s="60"/>
    </row>
    <row r="18" spans="1:33" x14ac:dyDescent="0.45">
      <c r="A18" s="220"/>
      <c r="B18" s="61" t="s">
        <v>21</v>
      </c>
      <c r="C18" s="40">
        <v>12</v>
      </c>
      <c r="D18" s="40">
        <v>14</v>
      </c>
      <c r="E18" s="40">
        <v>14</v>
      </c>
      <c r="F18" s="40">
        <v>13</v>
      </c>
      <c r="G18" s="40">
        <v>14</v>
      </c>
      <c r="H18" s="40">
        <v>13</v>
      </c>
      <c r="I18" s="40">
        <v>15</v>
      </c>
      <c r="J18" s="40">
        <v>16</v>
      </c>
      <c r="K18" s="40">
        <v>23</v>
      </c>
      <c r="L18" s="40">
        <v>28</v>
      </c>
      <c r="M18" s="40">
        <v>28</v>
      </c>
      <c r="N18" s="40">
        <v>32</v>
      </c>
      <c r="O18" s="41">
        <v>32</v>
      </c>
      <c r="P18" s="40">
        <v>35</v>
      </c>
      <c r="Q18" s="40">
        <v>34</v>
      </c>
      <c r="R18" s="40">
        <v>28</v>
      </c>
      <c r="S18" s="41">
        <v>32</v>
      </c>
      <c r="T18" s="40">
        <v>36</v>
      </c>
      <c r="U18" s="40">
        <v>33</v>
      </c>
      <c r="V18" s="150">
        <v>41</v>
      </c>
      <c r="W18" s="41">
        <v>37</v>
      </c>
      <c r="X18" s="216">
        <v>39.299999999999997</v>
      </c>
      <c r="Y18" s="40">
        <v>38</v>
      </c>
      <c r="Z18" s="33"/>
      <c r="AA18" s="62" t="s">
        <v>21</v>
      </c>
      <c r="AB18" s="43">
        <v>53</v>
      </c>
      <c r="AC18" s="43">
        <v>58</v>
      </c>
      <c r="AD18" s="43">
        <v>111</v>
      </c>
      <c r="AE18" s="162">
        <v>129</v>
      </c>
      <c r="AF18" s="44">
        <v>142</v>
      </c>
      <c r="AG18" s="147"/>
    </row>
    <row r="19" spans="1:33" x14ac:dyDescent="0.45">
      <c r="A19" s="220"/>
      <c r="B19" s="61" t="s">
        <v>22</v>
      </c>
      <c r="C19" s="40">
        <v>77</v>
      </c>
      <c r="D19" s="40">
        <v>83</v>
      </c>
      <c r="E19" s="40">
        <v>89</v>
      </c>
      <c r="F19" s="40">
        <v>93</v>
      </c>
      <c r="G19" s="40">
        <v>92</v>
      </c>
      <c r="H19" s="40">
        <v>115</v>
      </c>
      <c r="I19" s="40">
        <v>113</v>
      </c>
      <c r="J19" s="40">
        <v>130</v>
      </c>
      <c r="K19" s="40">
        <v>173</v>
      </c>
      <c r="L19" s="40">
        <v>171</v>
      </c>
      <c r="M19" s="40">
        <v>206</v>
      </c>
      <c r="N19" s="40">
        <v>163</v>
      </c>
      <c r="O19" s="41">
        <v>194</v>
      </c>
      <c r="P19" s="40">
        <v>218</v>
      </c>
      <c r="Q19" s="63">
        <v>175</v>
      </c>
      <c r="R19" s="63">
        <v>186</v>
      </c>
      <c r="S19" s="41">
        <v>171</v>
      </c>
      <c r="T19" s="40">
        <v>200</v>
      </c>
      <c r="U19" s="40">
        <v>173</v>
      </c>
      <c r="V19" s="150">
        <v>196</v>
      </c>
      <c r="W19" s="41">
        <v>180</v>
      </c>
      <c r="X19" s="216">
        <v>216.8</v>
      </c>
      <c r="Y19" s="40">
        <v>224.5</v>
      </c>
      <c r="Z19" s="33"/>
      <c r="AA19" s="62" t="s">
        <v>22</v>
      </c>
      <c r="AB19" s="43">
        <v>342</v>
      </c>
      <c r="AC19" s="43">
        <v>450</v>
      </c>
      <c r="AD19" s="43">
        <v>713</v>
      </c>
      <c r="AE19" s="162">
        <v>773</v>
      </c>
      <c r="AF19" s="44">
        <v>740</v>
      </c>
      <c r="AG19" s="147"/>
    </row>
    <row r="20" spans="1:33" x14ac:dyDescent="0.45">
      <c r="A20" s="220"/>
      <c r="B20" s="64" t="s">
        <v>23</v>
      </c>
      <c r="C20" s="40">
        <v>79</v>
      </c>
      <c r="D20" s="40">
        <v>83</v>
      </c>
      <c r="E20" s="40">
        <v>81</v>
      </c>
      <c r="F20" s="40">
        <v>78</v>
      </c>
      <c r="G20" s="40">
        <v>74</v>
      </c>
      <c r="H20" s="40">
        <v>100</v>
      </c>
      <c r="I20" s="40">
        <v>89</v>
      </c>
      <c r="J20" s="40">
        <v>91</v>
      </c>
      <c r="K20" s="40">
        <v>123</v>
      </c>
      <c r="L20" s="40">
        <v>125</v>
      </c>
      <c r="M20" s="40">
        <v>163</v>
      </c>
      <c r="N20" s="40">
        <v>160</v>
      </c>
      <c r="O20" s="41">
        <v>149</v>
      </c>
      <c r="P20" s="40">
        <v>173</v>
      </c>
      <c r="Q20" s="40">
        <v>158</v>
      </c>
      <c r="R20" s="40">
        <v>175</v>
      </c>
      <c r="S20" s="41">
        <v>170</v>
      </c>
      <c r="T20" s="40">
        <v>171</v>
      </c>
      <c r="U20" s="40">
        <v>174</v>
      </c>
      <c r="V20" s="150">
        <v>225</v>
      </c>
      <c r="W20" s="41">
        <v>161</v>
      </c>
      <c r="X20" s="216">
        <v>179.3</v>
      </c>
      <c r="Y20" s="40">
        <v>209.3</v>
      </c>
      <c r="Z20" s="33"/>
      <c r="AA20" s="65" t="s">
        <v>23</v>
      </c>
      <c r="AB20" s="43">
        <v>321</v>
      </c>
      <c r="AC20" s="43">
        <v>354</v>
      </c>
      <c r="AD20" s="43">
        <v>571</v>
      </c>
      <c r="AE20" s="162">
        <v>655</v>
      </c>
      <c r="AF20" s="44">
        <v>740</v>
      </c>
      <c r="AG20" s="147"/>
    </row>
    <row r="21" spans="1:33" x14ac:dyDescent="0.45">
      <c r="A21" s="220"/>
      <c r="B21" s="66" t="s">
        <v>24</v>
      </c>
      <c r="C21" s="67">
        <v>168</v>
      </c>
      <c r="D21" s="67">
        <v>180</v>
      </c>
      <c r="E21" s="67">
        <v>184</v>
      </c>
      <c r="F21" s="67">
        <v>184</v>
      </c>
      <c r="G21" s="67">
        <v>180</v>
      </c>
      <c r="H21" s="67">
        <v>228</v>
      </c>
      <c r="I21" s="67">
        <v>217</v>
      </c>
      <c r="J21" s="67">
        <v>237</v>
      </c>
      <c r="K21" s="67">
        <v>319</v>
      </c>
      <c r="L21" s="67">
        <v>324</v>
      </c>
      <c r="M21" s="67">
        <v>397</v>
      </c>
      <c r="N21" s="67">
        <v>355</v>
      </c>
      <c r="O21" s="68">
        <v>375</v>
      </c>
      <c r="P21" s="67">
        <v>426</v>
      </c>
      <c r="Q21" s="67">
        <v>367</v>
      </c>
      <c r="R21" s="67">
        <v>389</v>
      </c>
      <c r="S21" s="68">
        <v>373</v>
      </c>
      <c r="T21" s="67">
        <v>407</v>
      </c>
      <c r="U21" s="67">
        <v>380</v>
      </c>
      <c r="V21" s="151">
        <v>462</v>
      </c>
      <c r="W21" s="68">
        <v>378</v>
      </c>
      <c r="X21" s="217">
        <v>435.40000000000003</v>
      </c>
      <c r="Y21" s="67">
        <v>471.8</v>
      </c>
      <c r="Z21" s="33"/>
      <c r="AA21" s="69" t="s">
        <v>25</v>
      </c>
      <c r="AB21" s="70">
        <v>716</v>
      </c>
      <c r="AC21" s="70">
        <v>862</v>
      </c>
      <c r="AD21" s="70">
        <v>1395</v>
      </c>
      <c r="AE21" s="70">
        <v>1557</v>
      </c>
      <c r="AF21" s="153">
        <v>1622</v>
      </c>
      <c r="AG21" s="147"/>
    </row>
    <row r="22" spans="1:33" x14ac:dyDescent="0.45">
      <c r="A22" s="220"/>
      <c r="B22" s="71" t="s">
        <v>19</v>
      </c>
      <c r="C22" s="72">
        <v>216</v>
      </c>
      <c r="D22" s="72">
        <v>209</v>
      </c>
      <c r="E22" s="72">
        <v>223</v>
      </c>
      <c r="F22" s="72">
        <v>195</v>
      </c>
      <c r="G22" s="72">
        <v>239</v>
      </c>
      <c r="H22" s="72">
        <v>125</v>
      </c>
      <c r="I22" s="72">
        <v>291</v>
      </c>
      <c r="J22" s="72">
        <v>172</v>
      </c>
      <c r="K22" s="72">
        <v>109</v>
      </c>
      <c r="L22" s="72">
        <v>98</v>
      </c>
      <c r="M22" s="72">
        <v>123</v>
      </c>
      <c r="N22" s="72">
        <v>106</v>
      </c>
      <c r="O22" s="73">
        <v>6</v>
      </c>
      <c r="P22" s="72">
        <v>30</v>
      </c>
      <c r="Q22" s="72">
        <v>119</v>
      </c>
      <c r="R22" s="72">
        <v>124</v>
      </c>
      <c r="S22" s="73">
        <v>45</v>
      </c>
      <c r="T22" s="74">
        <v>-11</v>
      </c>
      <c r="U22" s="146">
        <v>125</v>
      </c>
      <c r="V22" s="152">
        <v>117</v>
      </c>
      <c r="W22" s="73">
        <v>79</v>
      </c>
      <c r="X22" s="146">
        <v>99.999999999999943</v>
      </c>
      <c r="Y22" s="146">
        <v>83.699999999999989</v>
      </c>
      <c r="Z22" s="33"/>
      <c r="AA22" s="75" t="s">
        <v>19</v>
      </c>
      <c r="AB22" s="76">
        <v>843</v>
      </c>
      <c r="AC22" s="76">
        <v>827</v>
      </c>
      <c r="AD22" s="76">
        <v>436</v>
      </c>
      <c r="AE22" s="159">
        <v>279</v>
      </c>
      <c r="AF22" s="154">
        <v>276</v>
      </c>
      <c r="AG22" s="147"/>
    </row>
    <row r="23" spans="1:33" x14ac:dyDescent="0.45">
      <c r="A23" s="220"/>
      <c r="B23" s="61" t="s">
        <v>26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79"/>
      <c r="Q23" s="79"/>
      <c r="R23" s="79"/>
      <c r="S23" s="79"/>
      <c r="U23" s="33"/>
      <c r="V23" s="79"/>
      <c r="W23" s="157"/>
      <c r="X23" s="157"/>
      <c r="Y23" s="157"/>
      <c r="Z23" s="33"/>
      <c r="AA23" s="62"/>
      <c r="AB23" s="76"/>
      <c r="AC23" s="76"/>
      <c r="AD23" s="76"/>
      <c r="AE23" s="164"/>
      <c r="AF23" s="80"/>
    </row>
    <row r="24" spans="1:33" x14ac:dyDescent="0.45">
      <c r="A24" s="220"/>
      <c r="B24" s="61" t="s">
        <v>27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"/>
      <c r="R24" s="2"/>
      <c r="S24" s="78"/>
      <c r="T24" s="78"/>
      <c r="U24" s="78"/>
      <c r="V24" s="78"/>
      <c r="W24" s="78"/>
      <c r="X24" s="78"/>
      <c r="Y24" s="78"/>
      <c r="Z24" s="58"/>
      <c r="AA24" s="75"/>
      <c r="AB24" s="76"/>
      <c r="AC24" s="76"/>
      <c r="AD24" s="81"/>
      <c r="AE24" s="159"/>
      <c r="AF24" s="77"/>
    </row>
    <row r="25" spans="1:33" x14ac:dyDescent="0.45">
      <c r="A25" s="220"/>
      <c r="B25" s="6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2"/>
      <c r="R25" s="2"/>
      <c r="S25" s="82"/>
      <c r="T25" s="82"/>
      <c r="U25" s="82"/>
      <c r="V25" s="82"/>
      <c r="W25" s="82"/>
      <c r="X25" s="82"/>
      <c r="Y25" s="82"/>
      <c r="Z25" s="62"/>
      <c r="AA25" s="62"/>
      <c r="AB25" s="83"/>
      <c r="AC25" s="83"/>
      <c r="AD25" s="83"/>
      <c r="AE25" s="166"/>
      <c r="AF25" s="84"/>
    </row>
    <row r="26" spans="1:33" x14ac:dyDescent="0.45">
      <c r="A26" s="220"/>
      <c r="B26" s="85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57"/>
      <c r="R26" s="57"/>
      <c r="S26" s="86"/>
      <c r="T26" s="86"/>
      <c r="U26" s="86"/>
      <c r="V26" s="86"/>
      <c r="W26" s="86"/>
      <c r="X26" s="86"/>
      <c r="Y26" s="86"/>
      <c r="Z26" s="75"/>
      <c r="AA26" s="85" t="s">
        <v>29</v>
      </c>
      <c r="AB26" s="87"/>
      <c r="AC26" s="87"/>
      <c r="AD26" s="87"/>
      <c r="AE26" s="167"/>
      <c r="AF26" s="88"/>
    </row>
    <row r="27" spans="1:33" x14ac:dyDescent="0.45">
      <c r="A27" s="220"/>
      <c r="B27" s="61" t="s">
        <v>30</v>
      </c>
      <c r="C27" s="74">
        <v>15</v>
      </c>
      <c r="D27" s="74">
        <v>15</v>
      </c>
      <c r="E27" s="74">
        <v>18</v>
      </c>
      <c r="F27" s="74">
        <v>18</v>
      </c>
      <c r="G27" s="74">
        <v>20</v>
      </c>
      <c r="H27" s="74">
        <v>20</v>
      </c>
      <c r="I27" s="74">
        <v>16</v>
      </c>
      <c r="J27" s="74">
        <v>16</v>
      </c>
      <c r="K27" s="74">
        <v>18</v>
      </c>
      <c r="L27" s="74">
        <v>21</v>
      </c>
      <c r="M27" s="74">
        <v>23</v>
      </c>
      <c r="N27" s="74">
        <v>25</v>
      </c>
      <c r="O27" s="89">
        <v>24</v>
      </c>
      <c r="P27" s="74">
        <v>26</v>
      </c>
      <c r="Q27" s="74">
        <v>35</v>
      </c>
      <c r="R27" s="74">
        <v>32</v>
      </c>
      <c r="S27" s="89">
        <v>40</v>
      </c>
      <c r="T27" s="74">
        <v>49</v>
      </c>
      <c r="U27" s="146">
        <v>52</v>
      </c>
      <c r="V27" s="146">
        <v>69</v>
      </c>
      <c r="W27" s="89">
        <v>59</v>
      </c>
      <c r="X27" s="74">
        <v>60</v>
      </c>
      <c r="Y27" s="74">
        <v>59.3</v>
      </c>
      <c r="Z27" s="33"/>
      <c r="AA27" s="62" t="s">
        <v>30</v>
      </c>
      <c r="AB27" s="90">
        <v>66</v>
      </c>
      <c r="AC27" s="90">
        <v>72</v>
      </c>
      <c r="AD27" s="90">
        <v>87</v>
      </c>
      <c r="AE27" s="162">
        <v>117</v>
      </c>
      <c r="AF27" s="44">
        <v>210</v>
      </c>
    </row>
    <row r="28" spans="1:33" x14ac:dyDescent="0.45">
      <c r="A28" s="220"/>
      <c r="B28" s="61" t="s">
        <v>31</v>
      </c>
      <c r="C28" s="74">
        <v>-8</v>
      </c>
      <c r="D28" s="74">
        <v>-6</v>
      </c>
      <c r="E28" s="74">
        <v>2</v>
      </c>
      <c r="F28" s="74">
        <v>-6</v>
      </c>
      <c r="G28" s="74">
        <v>-10</v>
      </c>
      <c r="H28" s="74">
        <v>-1</v>
      </c>
      <c r="I28" s="74">
        <v>-5</v>
      </c>
      <c r="J28" s="74">
        <v>9</v>
      </c>
      <c r="K28" s="74">
        <v>27</v>
      </c>
      <c r="L28" s="74">
        <v>21</v>
      </c>
      <c r="M28" s="74">
        <v>7</v>
      </c>
      <c r="N28" s="74">
        <v>27</v>
      </c>
      <c r="O28" s="89">
        <v>-21</v>
      </c>
      <c r="P28" s="74">
        <v>-14</v>
      </c>
      <c r="Q28" s="74">
        <v>-18</v>
      </c>
      <c r="R28" s="74">
        <v>3</v>
      </c>
      <c r="S28" s="89">
        <v>-17</v>
      </c>
      <c r="T28" s="74">
        <v>-37</v>
      </c>
      <c r="U28" s="146">
        <v>93</v>
      </c>
      <c r="V28" s="146">
        <v>-87</v>
      </c>
      <c r="W28" s="89">
        <v>14</v>
      </c>
      <c r="X28" s="74">
        <v>-2.4</v>
      </c>
      <c r="Y28" s="74">
        <v>-8.6</v>
      </c>
      <c r="Z28" s="33"/>
      <c r="AA28" s="61" t="s">
        <v>32</v>
      </c>
      <c r="AB28" s="90">
        <v>-18</v>
      </c>
      <c r="AC28" s="90">
        <v>-7</v>
      </c>
      <c r="AD28" s="90">
        <v>82</v>
      </c>
      <c r="AE28" s="168">
        <v>-50</v>
      </c>
      <c r="AF28" s="215">
        <v>-48</v>
      </c>
    </row>
    <row r="29" spans="1:33" x14ac:dyDescent="0.45">
      <c r="A29" s="220"/>
      <c r="B29" s="64" t="s">
        <v>33</v>
      </c>
      <c r="C29" s="74">
        <v>36</v>
      </c>
      <c r="D29" s="74">
        <v>31</v>
      </c>
      <c r="E29" s="74">
        <v>35</v>
      </c>
      <c r="F29" s="74">
        <v>31</v>
      </c>
      <c r="G29" s="74">
        <v>43</v>
      </c>
      <c r="H29" s="74">
        <v>312</v>
      </c>
      <c r="I29" s="74">
        <v>-9</v>
      </c>
      <c r="J29" s="74">
        <v>-24</v>
      </c>
      <c r="K29" s="74">
        <v>5</v>
      </c>
      <c r="L29" s="74">
        <v>8</v>
      </c>
      <c r="M29" s="74">
        <v>39</v>
      </c>
      <c r="N29" s="74">
        <v>21</v>
      </c>
      <c r="O29" s="89">
        <v>-1439</v>
      </c>
      <c r="P29" s="74">
        <v>-99</v>
      </c>
      <c r="Q29" s="74">
        <v>23</v>
      </c>
      <c r="R29" s="74">
        <v>6</v>
      </c>
      <c r="S29" s="89">
        <v>18</v>
      </c>
      <c r="T29" s="74">
        <v>6</v>
      </c>
      <c r="U29" s="146">
        <v>9</v>
      </c>
      <c r="V29" s="146">
        <v>26</v>
      </c>
      <c r="W29" s="89">
        <v>26</v>
      </c>
      <c r="X29" s="74">
        <v>56.2</v>
      </c>
      <c r="Y29" s="74">
        <v>119</v>
      </c>
      <c r="Z29" s="33"/>
      <c r="AA29" s="65" t="s">
        <v>34</v>
      </c>
      <c r="AB29" s="91">
        <v>133</v>
      </c>
      <c r="AC29" s="91">
        <v>322</v>
      </c>
      <c r="AD29" s="91">
        <v>73</v>
      </c>
      <c r="AE29" s="91">
        <v>-1509</v>
      </c>
      <c r="AF29" s="218">
        <v>59</v>
      </c>
    </row>
    <row r="30" spans="1:33" x14ac:dyDescent="0.45">
      <c r="A30" s="220"/>
      <c r="B30" s="71" t="s">
        <v>28</v>
      </c>
      <c r="C30" s="92">
        <v>173</v>
      </c>
      <c r="D30" s="92">
        <v>169</v>
      </c>
      <c r="E30" s="92">
        <v>168</v>
      </c>
      <c r="F30" s="92">
        <v>152</v>
      </c>
      <c r="G30" s="92">
        <v>186</v>
      </c>
      <c r="H30" s="92">
        <v>-206</v>
      </c>
      <c r="I30" s="92">
        <v>289</v>
      </c>
      <c r="J30" s="92">
        <v>171</v>
      </c>
      <c r="K30" s="92">
        <v>59</v>
      </c>
      <c r="L30" s="92">
        <v>48</v>
      </c>
      <c r="M30" s="72">
        <v>54</v>
      </c>
      <c r="N30" s="92">
        <v>33</v>
      </c>
      <c r="O30" s="93">
        <v>1442</v>
      </c>
      <c r="P30" s="92">
        <v>117</v>
      </c>
      <c r="Q30" s="92">
        <v>79</v>
      </c>
      <c r="R30" s="92">
        <v>83</v>
      </c>
      <c r="S30" s="93">
        <v>4</v>
      </c>
      <c r="T30" s="92">
        <v>-29</v>
      </c>
      <c r="U30" s="92">
        <v>-29</v>
      </c>
      <c r="V30" s="92">
        <v>109</v>
      </c>
      <c r="W30" s="93">
        <v>-20</v>
      </c>
      <c r="X30" s="92">
        <v>-13.800000000000068</v>
      </c>
      <c r="Y30" s="92">
        <v>-86</v>
      </c>
      <c r="Z30" s="33"/>
      <c r="AA30" s="75" t="s">
        <v>35</v>
      </c>
      <c r="AB30" s="90">
        <v>662</v>
      </c>
      <c r="AC30" s="90">
        <v>440</v>
      </c>
      <c r="AD30" s="90">
        <v>194</v>
      </c>
      <c r="AE30" s="90">
        <v>1721</v>
      </c>
      <c r="AF30" s="215">
        <v>55</v>
      </c>
    </row>
    <row r="31" spans="1:33" x14ac:dyDescent="0.45">
      <c r="A31" s="220"/>
      <c r="B31" s="94" t="s">
        <v>36</v>
      </c>
      <c r="C31" s="40"/>
      <c r="D31" s="40"/>
      <c r="E31" s="40"/>
      <c r="F31" s="40"/>
      <c r="G31" s="40"/>
      <c r="H31" s="74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58"/>
      <c r="U31" s="58"/>
      <c r="V31" s="58"/>
      <c r="W31" s="40"/>
      <c r="X31" s="40"/>
      <c r="Y31" s="40"/>
      <c r="Z31" s="58"/>
      <c r="AA31" s="75"/>
      <c r="AB31" s="43"/>
      <c r="AC31" s="43"/>
      <c r="AD31" s="43"/>
      <c r="AE31" s="162"/>
      <c r="AF31" s="44"/>
    </row>
    <row r="32" spans="1:33" x14ac:dyDescent="0.45">
      <c r="A32" s="220"/>
      <c r="B32" s="169" t="s">
        <v>37</v>
      </c>
      <c r="C32" s="170"/>
      <c r="D32" s="170"/>
      <c r="E32" s="170"/>
      <c r="F32" s="170"/>
      <c r="G32" s="170"/>
      <c r="H32" s="171"/>
      <c r="I32" s="172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3"/>
      <c r="U32" s="173"/>
      <c r="V32" s="173"/>
      <c r="W32" s="170"/>
      <c r="X32" s="170"/>
      <c r="Y32" s="170"/>
      <c r="Z32" s="173"/>
      <c r="AA32" s="174"/>
      <c r="AB32" s="175"/>
      <c r="AC32" s="175"/>
      <c r="AD32" s="175"/>
      <c r="AE32" s="175"/>
      <c r="AF32" s="176"/>
    </row>
    <row r="33" spans="1:33" ht="18.600000000000001" thickBot="1" x14ac:dyDescent="0.5">
      <c r="A33" s="221"/>
      <c r="B33" s="95" t="s">
        <v>63</v>
      </c>
      <c r="C33" s="96"/>
      <c r="D33" s="96"/>
      <c r="E33" s="96"/>
      <c r="F33" s="96"/>
      <c r="G33" s="96"/>
      <c r="H33" s="97"/>
      <c r="I33" s="98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9"/>
      <c r="U33" s="99"/>
      <c r="V33" s="99"/>
      <c r="W33" s="96"/>
      <c r="X33" s="96"/>
      <c r="Y33" s="99"/>
      <c r="Z33" s="100"/>
      <c r="AA33" s="101"/>
      <c r="AB33" s="101"/>
      <c r="AC33" s="101"/>
      <c r="AD33" s="101"/>
      <c r="AE33" s="101"/>
      <c r="AF33" s="102"/>
    </row>
    <row r="34" spans="1:33" x14ac:dyDescent="0.45">
      <c r="B34" s="61"/>
      <c r="C34" s="103"/>
      <c r="D34" s="103"/>
      <c r="E34" s="103"/>
      <c r="F34" s="103"/>
      <c r="G34" s="103"/>
      <c r="H34" s="104"/>
      <c r="I34" s="105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6"/>
      <c r="U34" s="106"/>
      <c r="V34" s="106"/>
      <c r="W34" s="103"/>
      <c r="X34" s="103"/>
      <c r="Y34" s="103"/>
      <c r="Z34" s="106"/>
      <c r="AA34" s="71"/>
      <c r="AB34" s="107"/>
      <c r="AC34" s="107"/>
      <c r="AD34" s="107"/>
      <c r="AE34" s="107"/>
      <c r="AF34" s="107"/>
    </row>
    <row r="35" spans="1:33" ht="18.600000000000001" thickBot="1" x14ac:dyDescent="0.5">
      <c r="A35" s="6"/>
      <c r="B35" s="6" t="s">
        <v>38</v>
      </c>
      <c r="C35" s="109"/>
      <c r="D35" s="109"/>
      <c r="E35" s="109"/>
      <c r="F35" s="109"/>
      <c r="G35" s="109"/>
      <c r="H35" s="109"/>
      <c r="I35" s="110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3"/>
      <c r="AA35" s="6" t="s">
        <v>38</v>
      </c>
      <c r="AB35" s="111"/>
      <c r="AC35" s="111"/>
      <c r="AD35" s="111"/>
      <c r="AE35" s="111"/>
      <c r="AF35" s="111"/>
    </row>
    <row r="36" spans="1:33" x14ac:dyDescent="0.45">
      <c r="A36" s="6"/>
      <c r="B36" s="6" t="s">
        <v>1</v>
      </c>
      <c r="C36" s="7">
        <v>2015</v>
      </c>
      <c r="D36" s="8">
        <v>2015</v>
      </c>
      <c r="E36" s="8">
        <v>2015</v>
      </c>
      <c r="F36" s="9">
        <v>2016</v>
      </c>
      <c r="G36" s="10">
        <v>2016</v>
      </c>
      <c r="H36" s="11">
        <v>2016</v>
      </c>
      <c r="I36" s="11">
        <v>2016</v>
      </c>
      <c r="J36" s="12">
        <v>2017</v>
      </c>
      <c r="K36" s="9">
        <v>2017</v>
      </c>
      <c r="L36" s="9">
        <v>2017</v>
      </c>
      <c r="M36" s="9">
        <f t="shared" ref="M36:N39" si="0">M4</f>
        <v>2017</v>
      </c>
      <c r="N36" s="9">
        <f t="shared" si="0"/>
        <v>2018</v>
      </c>
      <c r="O36" s="12">
        <v>2018</v>
      </c>
      <c r="P36" s="12">
        <v>2018</v>
      </c>
      <c r="Q36" s="12">
        <v>2018</v>
      </c>
      <c r="R36" s="12">
        <f>R4</f>
        <v>2019</v>
      </c>
      <c r="S36" s="9">
        <v>2019</v>
      </c>
      <c r="T36" s="9">
        <v>2019</v>
      </c>
      <c r="U36" s="9">
        <v>2019</v>
      </c>
      <c r="V36" s="9">
        <v>2020</v>
      </c>
      <c r="W36" s="12">
        <v>2020</v>
      </c>
      <c r="X36" s="12">
        <v>2020</v>
      </c>
      <c r="Y36" s="12">
        <v>2020</v>
      </c>
      <c r="Z36" s="3"/>
      <c r="AA36" s="2"/>
      <c r="AB36" s="2"/>
      <c r="AC36" s="2"/>
      <c r="AD36" s="2"/>
      <c r="AE36" s="2"/>
      <c r="AF36" s="107"/>
    </row>
    <row r="37" spans="1:33" x14ac:dyDescent="0.45">
      <c r="A37" s="6"/>
      <c r="B37" s="14" t="s">
        <v>2</v>
      </c>
      <c r="C37" s="15" t="s">
        <v>3</v>
      </c>
      <c r="D37" s="16" t="s">
        <v>4</v>
      </c>
      <c r="E37" s="16" t="s">
        <v>5</v>
      </c>
      <c r="F37" s="17" t="s">
        <v>6</v>
      </c>
      <c r="G37" s="18" t="s">
        <v>3</v>
      </c>
      <c r="H37" s="19" t="s">
        <v>4</v>
      </c>
      <c r="I37" s="19" t="s">
        <v>5</v>
      </c>
      <c r="J37" s="112" t="s">
        <v>6</v>
      </c>
      <c r="K37" s="17" t="s">
        <v>3</v>
      </c>
      <c r="L37" s="17" t="s">
        <v>4</v>
      </c>
      <c r="M37" s="17" t="str">
        <f t="shared" si="0"/>
        <v>Q4</v>
      </c>
      <c r="N37" s="17" t="str">
        <f t="shared" si="0"/>
        <v>Q1</v>
      </c>
      <c r="O37" s="20" t="s">
        <v>3</v>
      </c>
      <c r="P37" s="20" t="s">
        <v>4</v>
      </c>
      <c r="Q37" s="20" t="s">
        <v>5</v>
      </c>
      <c r="R37" s="20" t="str">
        <f>R5</f>
        <v>Q1</v>
      </c>
      <c r="S37" s="17" t="s">
        <v>3</v>
      </c>
      <c r="T37" s="17" t="s">
        <v>4</v>
      </c>
      <c r="U37" s="17" t="s">
        <v>5</v>
      </c>
      <c r="V37" s="17" t="s">
        <v>6</v>
      </c>
      <c r="W37" s="20" t="s">
        <v>3</v>
      </c>
      <c r="X37" s="20" t="s">
        <v>4</v>
      </c>
      <c r="Y37" s="20" t="s">
        <v>5</v>
      </c>
      <c r="Z37" s="3"/>
      <c r="AA37" s="2"/>
      <c r="AB37" s="2"/>
      <c r="AC37" s="2"/>
      <c r="AD37" s="2"/>
      <c r="AE37" s="2"/>
      <c r="AF37" s="107"/>
    </row>
    <row r="38" spans="1:33" x14ac:dyDescent="0.45">
      <c r="A38" s="6"/>
      <c r="B38" s="21" t="s">
        <v>39</v>
      </c>
      <c r="C38" s="22">
        <v>2015</v>
      </c>
      <c r="D38" s="23">
        <v>2015</v>
      </c>
      <c r="E38" s="23">
        <v>2015</v>
      </c>
      <c r="F38" s="24">
        <v>2015</v>
      </c>
      <c r="G38" s="25">
        <v>2016</v>
      </c>
      <c r="H38" s="26">
        <v>2016</v>
      </c>
      <c r="I38" s="26">
        <v>2016</v>
      </c>
      <c r="J38" s="113">
        <v>2016</v>
      </c>
      <c r="K38" s="24">
        <v>2017</v>
      </c>
      <c r="L38" s="24">
        <v>2017</v>
      </c>
      <c r="M38" s="24">
        <f t="shared" si="0"/>
        <v>2017</v>
      </c>
      <c r="N38" s="24">
        <f t="shared" si="0"/>
        <v>2017</v>
      </c>
      <c r="O38" s="161">
        <v>2018</v>
      </c>
      <c r="P38" s="161">
        <v>2018</v>
      </c>
      <c r="Q38" s="161">
        <v>2018</v>
      </c>
      <c r="R38" s="161">
        <f>R6</f>
        <v>2018</v>
      </c>
      <c r="S38" s="24">
        <v>2019</v>
      </c>
      <c r="T38" s="24">
        <v>2019</v>
      </c>
      <c r="U38" s="24">
        <v>2019</v>
      </c>
      <c r="V38" s="24">
        <v>2019</v>
      </c>
      <c r="W38" s="161">
        <v>2020</v>
      </c>
      <c r="X38" s="161">
        <v>2020</v>
      </c>
      <c r="Y38" s="161">
        <v>2020</v>
      </c>
      <c r="Z38" s="3"/>
      <c r="AA38" s="21" t="s">
        <v>39</v>
      </c>
      <c r="AB38" s="22">
        <v>2015</v>
      </c>
      <c r="AC38" s="25">
        <v>2016</v>
      </c>
      <c r="AD38" s="22">
        <v>2017</v>
      </c>
      <c r="AE38" s="25">
        <v>2018</v>
      </c>
      <c r="AF38" s="22">
        <v>2019</v>
      </c>
    </row>
    <row r="39" spans="1:33" ht="18.600000000000001" thickBot="1" x14ac:dyDescent="0.5">
      <c r="A39" s="6"/>
      <c r="B39" s="27" t="s">
        <v>40</v>
      </c>
      <c r="C39" s="28" t="s">
        <v>6</v>
      </c>
      <c r="D39" s="29" t="s">
        <v>3</v>
      </c>
      <c r="E39" s="29" t="s">
        <v>4</v>
      </c>
      <c r="F39" s="30" t="s">
        <v>5</v>
      </c>
      <c r="G39" s="18" t="s">
        <v>6</v>
      </c>
      <c r="H39" s="19" t="s">
        <v>3</v>
      </c>
      <c r="I39" s="19" t="s">
        <v>4</v>
      </c>
      <c r="J39" s="112" t="s">
        <v>5</v>
      </c>
      <c r="K39" s="30" t="s">
        <v>6</v>
      </c>
      <c r="L39" s="30" t="s">
        <v>3</v>
      </c>
      <c r="M39" s="30" t="str">
        <f t="shared" si="0"/>
        <v>Q3</v>
      </c>
      <c r="N39" s="30" t="str">
        <f t="shared" si="0"/>
        <v>Q4</v>
      </c>
      <c r="O39" s="20" t="s">
        <v>6</v>
      </c>
      <c r="P39" s="20" t="s">
        <v>3</v>
      </c>
      <c r="Q39" s="20" t="s">
        <v>4</v>
      </c>
      <c r="R39" s="20" t="str">
        <f>R7</f>
        <v>Q4</v>
      </c>
      <c r="S39" s="30" t="s">
        <v>6</v>
      </c>
      <c r="T39" s="30" t="s">
        <v>3</v>
      </c>
      <c r="U39" s="30" t="s">
        <v>4</v>
      </c>
      <c r="V39" s="30" t="s">
        <v>5</v>
      </c>
      <c r="W39" s="20" t="s">
        <v>6</v>
      </c>
      <c r="X39" s="20" t="s">
        <v>3</v>
      </c>
      <c r="Y39" s="20" t="s">
        <v>4</v>
      </c>
      <c r="Z39" s="3"/>
      <c r="AA39" s="27"/>
      <c r="AB39" s="28" t="s">
        <v>10</v>
      </c>
      <c r="AC39" s="18" t="s">
        <v>10</v>
      </c>
      <c r="AD39" s="28" t="s">
        <v>10</v>
      </c>
      <c r="AE39" s="18" t="s">
        <v>10</v>
      </c>
      <c r="AF39" s="28" t="s">
        <v>10</v>
      </c>
    </row>
    <row r="40" spans="1:33" ht="18.600000000000001" thickBot="1" x14ac:dyDescent="0.5">
      <c r="B40" s="114"/>
      <c r="C40" s="2"/>
      <c r="D40" s="2"/>
      <c r="E40" s="2"/>
      <c r="F40" s="2"/>
      <c r="G40" s="4"/>
      <c r="H40" s="115"/>
      <c r="I40" s="115"/>
      <c r="J40" s="115"/>
      <c r="K40" s="116"/>
      <c r="L40" s="115"/>
      <c r="M40" s="117"/>
      <c r="N40" s="116"/>
      <c r="O40" s="33"/>
      <c r="P40" s="118"/>
      <c r="Q40" s="32"/>
      <c r="R40" s="32"/>
      <c r="S40" s="116"/>
      <c r="T40" s="33"/>
      <c r="U40" s="33"/>
      <c r="V40" s="149"/>
      <c r="W40" s="160"/>
      <c r="X40" s="160"/>
      <c r="Y40" s="160"/>
      <c r="Z40" s="33"/>
      <c r="AA40" s="2"/>
      <c r="AB40" s="2"/>
      <c r="AC40" s="2"/>
      <c r="AD40" s="2"/>
      <c r="AE40" s="2"/>
      <c r="AF40" s="107"/>
    </row>
    <row r="41" spans="1:33" x14ac:dyDescent="0.45">
      <c r="A41" s="192"/>
      <c r="B41" s="193" t="s">
        <v>41</v>
      </c>
      <c r="C41" s="194">
        <v>3524</v>
      </c>
      <c r="D41" s="194">
        <v>3852</v>
      </c>
      <c r="E41" s="194">
        <v>3975</v>
      </c>
      <c r="F41" s="195">
        <v>4064</v>
      </c>
      <c r="G41" s="194">
        <v>4227</v>
      </c>
      <c r="H41" s="194">
        <v>4438</v>
      </c>
      <c r="I41" s="194">
        <v>4584</v>
      </c>
      <c r="J41" s="195">
        <v>4852</v>
      </c>
      <c r="K41" s="194">
        <v>5182</v>
      </c>
      <c r="L41" s="194">
        <f>L42+L43</f>
        <v>5538</v>
      </c>
      <c r="M41" s="194">
        <v>5708</v>
      </c>
      <c r="N41" s="195">
        <v>5886</v>
      </c>
      <c r="O41" s="194">
        <v>5707</v>
      </c>
      <c r="P41" s="194">
        <v>5990</v>
      </c>
      <c r="Q41" s="194">
        <v>5970</v>
      </c>
      <c r="R41" s="194">
        <v>5987</v>
      </c>
      <c r="S41" s="196">
        <v>6064</v>
      </c>
      <c r="T41" s="194">
        <v>6365</v>
      </c>
      <c r="U41" s="194">
        <v>6520</v>
      </c>
      <c r="V41" s="195">
        <v>6732</v>
      </c>
      <c r="W41" s="196">
        <v>6808</v>
      </c>
      <c r="X41" s="194">
        <v>6888</v>
      </c>
      <c r="Y41" s="194">
        <v>6999</v>
      </c>
      <c r="Z41" s="197"/>
      <c r="AA41" s="193" t="s">
        <v>41</v>
      </c>
      <c r="AB41" s="195">
        <f>F41</f>
        <v>4064</v>
      </c>
      <c r="AC41" s="198">
        <f>J41</f>
        <v>4852</v>
      </c>
      <c r="AD41" s="198">
        <f>N41</f>
        <v>5886</v>
      </c>
      <c r="AE41" s="198">
        <f>R41</f>
        <v>5987</v>
      </c>
      <c r="AF41" s="199">
        <f>SUM(AF42:AF43)</f>
        <v>6738</v>
      </c>
    </row>
    <row r="42" spans="1:33" x14ac:dyDescent="0.45">
      <c r="A42" s="200"/>
      <c r="B42" s="177" t="s">
        <v>42</v>
      </c>
      <c r="C42" s="178">
        <v>2765</v>
      </c>
      <c r="D42" s="178">
        <v>3048</v>
      </c>
      <c r="E42" s="178">
        <v>3136</v>
      </c>
      <c r="F42" s="122">
        <v>3262</v>
      </c>
      <c r="G42" s="178">
        <v>3409</v>
      </c>
      <c r="H42" s="178">
        <v>3602</v>
      </c>
      <c r="I42" s="178">
        <v>3736</v>
      </c>
      <c r="J42" s="122">
        <v>3960</v>
      </c>
      <c r="K42" s="178">
        <v>4269</v>
      </c>
      <c r="L42" s="178">
        <v>4555</v>
      </c>
      <c r="M42" s="178">
        <v>4677</v>
      </c>
      <c r="N42" s="122">
        <v>4812</v>
      </c>
      <c r="O42" s="178">
        <v>4697</v>
      </c>
      <c r="P42" s="178">
        <v>4940</v>
      </c>
      <c r="Q42" s="178">
        <v>4887</v>
      </c>
      <c r="R42" s="178">
        <v>4858</v>
      </c>
      <c r="S42" s="123">
        <v>4882</v>
      </c>
      <c r="T42" s="178">
        <v>5126</v>
      </c>
      <c r="U42" s="178">
        <v>5181</v>
      </c>
      <c r="V42" s="122">
        <v>5369</v>
      </c>
      <c r="W42" s="123">
        <v>5492</v>
      </c>
      <c r="X42" s="178">
        <v>5572</v>
      </c>
      <c r="Y42" s="178">
        <v>5718</v>
      </c>
      <c r="Z42" s="179"/>
      <c r="AA42" s="177" t="s">
        <v>43</v>
      </c>
      <c r="AB42" s="122">
        <f>F42</f>
        <v>3262</v>
      </c>
      <c r="AC42" s="124">
        <f>J42</f>
        <v>3960</v>
      </c>
      <c r="AD42" s="124">
        <f>N42</f>
        <v>4812</v>
      </c>
      <c r="AE42" s="124">
        <f>R42</f>
        <v>4858</v>
      </c>
      <c r="AF42" s="201">
        <v>5375</v>
      </c>
    </row>
    <row r="43" spans="1:33" x14ac:dyDescent="0.45">
      <c r="A43" s="200"/>
      <c r="B43" s="177" t="s">
        <v>44</v>
      </c>
      <c r="C43" s="178">
        <f>C41-C42</f>
        <v>759</v>
      </c>
      <c r="D43" s="178">
        <f t="shared" ref="D43:I43" si="1">D41-D42</f>
        <v>804</v>
      </c>
      <c r="E43" s="178">
        <f t="shared" si="1"/>
        <v>839</v>
      </c>
      <c r="F43" s="122">
        <f t="shared" si="1"/>
        <v>802</v>
      </c>
      <c r="G43" s="178">
        <f t="shared" si="1"/>
        <v>818</v>
      </c>
      <c r="H43" s="178">
        <f t="shared" si="1"/>
        <v>836</v>
      </c>
      <c r="I43" s="178">
        <f t="shared" si="1"/>
        <v>848</v>
      </c>
      <c r="J43" s="122">
        <v>892</v>
      </c>
      <c r="K43" s="178">
        <v>913</v>
      </c>
      <c r="L43" s="178">
        <v>983</v>
      </c>
      <c r="M43" s="178">
        <v>1031</v>
      </c>
      <c r="N43" s="122">
        <v>1074</v>
      </c>
      <c r="O43" s="178">
        <v>1010</v>
      </c>
      <c r="P43" s="178">
        <v>1050</v>
      </c>
      <c r="Q43" s="178">
        <v>1083</v>
      </c>
      <c r="R43" s="178">
        <v>1129</v>
      </c>
      <c r="S43" s="123">
        <v>1182</v>
      </c>
      <c r="T43" s="178">
        <v>1239</v>
      </c>
      <c r="U43" s="178">
        <v>1339</v>
      </c>
      <c r="V43" s="122">
        <v>1363</v>
      </c>
      <c r="W43" s="123">
        <v>1316</v>
      </c>
      <c r="X43" s="178">
        <v>1316</v>
      </c>
      <c r="Y43" s="178">
        <v>1281</v>
      </c>
      <c r="Z43" s="179"/>
      <c r="AA43" s="177" t="s">
        <v>44</v>
      </c>
      <c r="AB43" s="122">
        <f>F43</f>
        <v>802</v>
      </c>
      <c r="AC43" s="124">
        <f>J43</f>
        <v>892</v>
      </c>
      <c r="AD43" s="124">
        <f>N43</f>
        <v>1074</v>
      </c>
      <c r="AE43" s="124">
        <f>R43</f>
        <v>1129</v>
      </c>
      <c r="AF43" s="201">
        <v>1363</v>
      </c>
    </row>
    <row r="44" spans="1:33" x14ac:dyDescent="0.45">
      <c r="A44" s="200"/>
      <c r="B44" s="177" t="s">
        <v>45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1"/>
      <c r="P44" s="181"/>
      <c r="Q44" s="181"/>
      <c r="R44" s="181"/>
      <c r="S44" s="180"/>
      <c r="T44" s="181"/>
      <c r="U44" s="181"/>
      <c r="V44" s="181"/>
      <c r="W44" s="178"/>
      <c r="X44" s="178"/>
      <c r="Y44" s="178"/>
      <c r="Z44" s="181"/>
      <c r="AA44" s="177"/>
      <c r="AB44" s="178"/>
      <c r="AC44" s="178"/>
      <c r="AD44" s="178"/>
      <c r="AE44" s="178"/>
      <c r="AF44" s="202"/>
    </row>
    <row r="45" spans="1:33" x14ac:dyDescent="0.45">
      <c r="A45" s="200"/>
      <c r="B45" s="177" t="s">
        <v>46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  <c r="P45" s="181"/>
      <c r="Q45" s="181"/>
      <c r="R45" s="181"/>
      <c r="S45" s="180"/>
      <c r="T45" s="181"/>
      <c r="U45" s="181"/>
      <c r="V45" s="181"/>
      <c r="W45" s="181"/>
      <c r="X45" s="181"/>
      <c r="Y45" s="181"/>
      <c r="Z45" s="181"/>
      <c r="AA45" s="177"/>
      <c r="AB45" s="178"/>
      <c r="AC45" s="178"/>
      <c r="AD45" s="178"/>
      <c r="AE45" s="178"/>
      <c r="AF45" s="202"/>
    </row>
    <row r="46" spans="1:33" x14ac:dyDescent="0.45">
      <c r="A46" s="200"/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1"/>
      <c r="P46" s="181"/>
      <c r="Q46" s="181"/>
      <c r="R46" s="182"/>
      <c r="S46" s="182"/>
      <c r="T46" s="182"/>
      <c r="U46" s="182"/>
      <c r="V46" s="182"/>
      <c r="W46" s="182"/>
      <c r="X46" s="182"/>
      <c r="Y46" s="182"/>
      <c r="Z46" s="181"/>
      <c r="AA46" s="177"/>
      <c r="AB46" s="180"/>
      <c r="AC46" s="180"/>
      <c r="AD46" s="180"/>
      <c r="AE46" s="180"/>
      <c r="AF46" s="202"/>
    </row>
    <row r="47" spans="1:33" x14ac:dyDescent="0.45">
      <c r="A47" s="200"/>
      <c r="B47" s="183" t="s">
        <v>47</v>
      </c>
      <c r="C47" s="184"/>
      <c r="D47" s="185"/>
      <c r="E47" s="185"/>
      <c r="F47" s="185"/>
      <c r="G47" s="184"/>
      <c r="H47" s="185"/>
      <c r="I47" s="185"/>
      <c r="J47" s="185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79"/>
      <c r="AA47" s="183" t="s">
        <v>47</v>
      </c>
      <c r="AB47" s="185"/>
      <c r="AC47" s="185"/>
      <c r="AD47" s="185"/>
      <c r="AE47" s="185"/>
      <c r="AF47" s="203"/>
    </row>
    <row r="48" spans="1:33" x14ac:dyDescent="0.45">
      <c r="A48" s="200"/>
      <c r="B48" s="119" t="s">
        <v>48</v>
      </c>
      <c r="C48" s="128">
        <v>3.4</v>
      </c>
      <c r="D48" s="128">
        <v>3.6</v>
      </c>
      <c r="E48" s="128">
        <v>4</v>
      </c>
      <c r="F48" s="129">
        <v>4.0999999999999996</v>
      </c>
      <c r="G48" s="128">
        <v>3.7</v>
      </c>
      <c r="H48" s="128">
        <v>4.0999999999999996</v>
      </c>
      <c r="I48" s="128">
        <v>4.9000000000000004</v>
      </c>
      <c r="J48" s="129">
        <v>5.2</v>
      </c>
      <c r="K48" s="128">
        <v>4.7</v>
      </c>
      <c r="L48" s="128">
        <v>5.0999999999999996</v>
      </c>
      <c r="M48" s="128">
        <v>5.2</v>
      </c>
      <c r="N48" s="129">
        <v>5.3</v>
      </c>
      <c r="O48" s="128">
        <v>4.8</v>
      </c>
      <c r="P48" s="128">
        <v>5.6</v>
      </c>
      <c r="Q48" s="128">
        <v>6</v>
      </c>
      <c r="R48" s="128">
        <v>5.3</v>
      </c>
      <c r="S48" s="130">
        <v>4.5999999999999996</v>
      </c>
      <c r="T48" s="128">
        <v>5.4</v>
      </c>
      <c r="U48" s="128">
        <v>6.2</v>
      </c>
      <c r="V48" s="128">
        <v>6</v>
      </c>
      <c r="W48" s="130">
        <v>5.4</v>
      </c>
      <c r="X48" s="128">
        <v>5.6139999999999999</v>
      </c>
      <c r="Y48" s="128">
        <v>6.7</v>
      </c>
      <c r="Z48" s="179"/>
      <c r="AA48" s="119" t="s">
        <v>49</v>
      </c>
      <c r="AB48" s="129">
        <v>15.1</v>
      </c>
      <c r="AC48" s="131">
        <v>17.7</v>
      </c>
      <c r="AD48" s="131">
        <f>SUM(K48:N48)</f>
        <v>20.3</v>
      </c>
      <c r="AE48" s="131">
        <f>SUM(O48:R48)</f>
        <v>21.7</v>
      </c>
      <c r="AF48" s="204">
        <f>SUM(S48:V48)</f>
        <v>22.2</v>
      </c>
      <c r="AG48" s="155"/>
    </row>
    <row r="49" spans="1:34" x14ac:dyDescent="0.45">
      <c r="A49" s="200"/>
      <c r="B49" s="132" t="s">
        <v>50</v>
      </c>
      <c r="C49" s="133">
        <v>70.556080745861166</v>
      </c>
      <c r="D49" s="133">
        <v>74.169829759194727</v>
      </c>
      <c r="E49" s="133">
        <v>78.211836456570424</v>
      </c>
      <c r="F49" s="134">
        <v>82.339676810688417</v>
      </c>
      <c r="G49" s="133">
        <f>F49+G48</f>
        <v>86.03967681068842</v>
      </c>
      <c r="H49" s="133">
        <v>90.1</v>
      </c>
      <c r="I49" s="133">
        <v>95</v>
      </c>
      <c r="J49" s="134">
        <v>100.2</v>
      </c>
      <c r="K49" s="133">
        <v>104.9</v>
      </c>
      <c r="L49" s="133">
        <v>110</v>
      </c>
      <c r="M49" s="133">
        <v>115.4</v>
      </c>
      <c r="N49" s="134">
        <v>120.9</v>
      </c>
      <c r="O49" s="133">
        <v>125.8</v>
      </c>
      <c r="P49" s="133">
        <v>131.5</v>
      </c>
      <c r="Q49" s="133">
        <v>137.6</v>
      </c>
      <c r="R49" s="133">
        <v>143.19999999999999</v>
      </c>
      <c r="S49" s="135">
        <v>147.9</v>
      </c>
      <c r="T49" s="133">
        <v>153.4</v>
      </c>
      <c r="U49" s="133">
        <v>159.6</v>
      </c>
      <c r="V49" s="134">
        <v>165.7</v>
      </c>
      <c r="W49" s="133">
        <f>V49+W48</f>
        <v>171.1</v>
      </c>
      <c r="X49" s="133">
        <v>176.8</v>
      </c>
      <c r="Y49" s="133">
        <v>183.7</v>
      </c>
      <c r="Z49" s="179"/>
      <c r="AA49" s="136"/>
      <c r="AB49" s="137"/>
      <c r="AC49" s="138"/>
      <c r="AD49" s="138"/>
      <c r="AE49" s="138"/>
      <c r="AF49" s="205"/>
    </row>
    <row r="50" spans="1:34" x14ac:dyDescent="0.45">
      <c r="A50" s="200"/>
      <c r="B50" s="177" t="s">
        <v>51</v>
      </c>
      <c r="C50" s="180">
        <v>153</v>
      </c>
      <c r="D50" s="180">
        <v>157</v>
      </c>
      <c r="E50" s="180">
        <v>163</v>
      </c>
      <c r="F50" s="125">
        <v>161</v>
      </c>
      <c r="G50" s="180">
        <v>166</v>
      </c>
      <c r="H50" s="180">
        <v>162</v>
      </c>
      <c r="I50" s="180">
        <v>162</v>
      </c>
      <c r="J50" s="125">
        <v>160</v>
      </c>
      <c r="K50" s="180">
        <v>158</v>
      </c>
      <c r="L50" s="180">
        <v>152</v>
      </c>
      <c r="M50" s="180">
        <v>152</v>
      </c>
      <c r="N50" s="125">
        <v>156</v>
      </c>
      <c r="O50" s="180">
        <v>155</v>
      </c>
      <c r="P50" s="180">
        <v>168</v>
      </c>
      <c r="Q50" s="180">
        <v>171</v>
      </c>
      <c r="R50" s="180">
        <v>183</v>
      </c>
      <c r="S50" s="126">
        <v>188</v>
      </c>
      <c r="T50" s="180">
        <v>196</v>
      </c>
      <c r="U50" s="180">
        <v>211</v>
      </c>
      <c r="V50" s="125">
        <v>207</v>
      </c>
      <c r="W50" s="180">
        <v>189</v>
      </c>
      <c r="X50" s="180">
        <v>200</v>
      </c>
      <c r="Y50" s="180">
        <v>199</v>
      </c>
      <c r="Z50" s="179"/>
      <c r="AA50" s="177" t="s">
        <v>52</v>
      </c>
      <c r="AB50" s="125">
        <v>161</v>
      </c>
      <c r="AC50" s="139">
        <v>167</v>
      </c>
      <c r="AD50" s="139">
        <v>173</v>
      </c>
      <c r="AE50" s="139">
        <v>194</v>
      </c>
      <c r="AF50" s="206">
        <v>235</v>
      </c>
    </row>
    <row r="51" spans="1:34" x14ac:dyDescent="0.45">
      <c r="A51" s="200"/>
      <c r="B51" s="177" t="s">
        <v>53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1"/>
      <c r="U51" s="181"/>
      <c r="V51" s="181"/>
      <c r="W51" s="180"/>
      <c r="X51" s="180"/>
      <c r="Y51" s="180"/>
      <c r="Z51" s="181"/>
      <c r="AA51" s="177"/>
      <c r="AB51" s="180"/>
      <c r="AC51" s="180"/>
      <c r="AD51" s="180"/>
      <c r="AE51" s="180"/>
      <c r="AF51" s="202"/>
    </row>
    <row r="52" spans="1:34" x14ac:dyDescent="0.45">
      <c r="A52" s="200"/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1"/>
      <c r="U52" s="181"/>
      <c r="V52" s="181"/>
      <c r="W52" s="187"/>
      <c r="X52" s="187"/>
      <c r="Y52" s="187"/>
      <c r="Z52" s="181"/>
      <c r="AA52" s="186"/>
      <c r="AB52" s="180"/>
      <c r="AC52" s="180"/>
      <c r="AD52" s="180"/>
      <c r="AE52" s="180"/>
      <c r="AF52" s="202"/>
    </row>
    <row r="53" spans="1:34" x14ac:dyDescent="0.45">
      <c r="A53" s="200"/>
      <c r="B53" s="186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1"/>
      <c r="U53" s="181"/>
      <c r="V53" s="181"/>
      <c r="W53" s="187"/>
      <c r="X53" s="187"/>
      <c r="Y53" s="187"/>
      <c r="Z53" s="181"/>
      <c r="AA53" s="186" t="s">
        <v>54</v>
      </c>
      <c r="AB53" s="127"/>
      <c r="AC53" s="127"/>
      <c r="AD53" s="127"/>
      <c r="AE53" s="127"/>
      <c r="AF53" s="202"/>
    </row>
    <row r="54" spans="1:34" x14ac:dyDescent="0.45">
      <c r="A54" s="200"/>
      <c r="B54" s="177" t="s">
        <v>55</v>
      </c>
      <c r="C54" s="188">
        <v>0.36</v>
      </c>
      <c r="D54" s="188">
        <v>0.33</v>
      </c>
      <c r="E54" s="188">
        <v>0.32</v>
      </c>
      <c r="F54" s="127">
        <v>0.32</v>
      </c>
      <c r="G54" s="188">
        <v>0.26</v>
      </c>
      <c r="H54" s="188">
        <v>0.24</v>
      </c>
      <c r="I54" s="188">
        <v>0.23</v>
      </c>
      <c r="J54" s="127">
        <v>0.19</v>
      </c>
      <c r="K54" s="188">
        <v>0.17</v>
      </c>
      <c r="L54" s="189">
        <v>0.18176529020621526</v>
      </c>
      <c r="M54" s="190">
        <v>0.17199999999999999</v>
      </c>
      <c r="N54" s="127">
        <v>0.15578136199704087</v>
      </c>
      <c r="O54" s="188">
        <v>0.14000000000000001</v>
      </c>
      <c r="P54" s="188">
        <v>0.1</v>
      </c>
      <c r="Q54" s="188">
        <v>0.09</v>
      </c>
      <c r="R54" s="188">
        <v>0.09</v>
      </c>
      <c r="S54" s="140">
        <v>0.08</v>
      </c>
      <c r="T54" s="188">
        <v>0.08</v>
      </c>
      <c r="U54" s="188">
        <v>0.08</v>
      </c>
      <c r="V54" s="127">
        <v>0.08</v>
      </c>
      <c r="W54" s="188">
        <v>0.06</v>
      </c>
      <c r="X54" s="188">
        <v>0.05</v>
      </c>
      <c r="Y54" s="188">
        <v>0.06</v>
      </c>
      <c r="Z54" s="181"/>
      <c r="AA54" s="177" t="s">
        <v>55</v>
      </c>
      <c r="AB54" s="127">
        <v>0.33</v>
      </c>
      <c r="AC54" s="141">
        <v>0.23</v>
      </c>
      <c r="AD54" s="141">
        <v>0.17</v>
      </c>
      <c r="AE54" s="127">
        <v>0.1</v>
      </c>
      <c r="AF54" s="207">
        <v>0.08</v>
      </c>
      <c r="AH54" s="142"/>
    </row>
    <row r="55" spans="1:34" x14ac:dyDescent="0.45">
      <c r="A55" s="200"/>
      <c r="B55" s="177" t="s">
        <v>56</v>
      </c>
      <c r="C55" s="188">
        <v>0.17</v>
      </c>
      <c r="D55" s="188">
        <v>0.17</v>
      </c>
      <c r="E55" s="188">
        <v>0.18</v>
      </c>
      <c r="F55" s="127">
        <v>0.18</v>
      </c>
      <c r="G55" s="188">
        <v>0.19</v>
      </c>
      <c r="H55" s="188">
        <v>0.19</v>
      </c>
      <c r="I55" s="188">
        <v>0.16</v>
      </c>
      <c r="J55" s="127">
        <v>0.22</v>
      </c>
      <c r="K55" s="188">
        <v>0.22</v>
      </c>
      <c r="L55" s="189">
        <v>0.19750851898648872</v>
      </c>
      <c r="M55" s="190">
        <v>0.16700000000000001</v>
      </c>
      <c r="N55" s="127">
        <v>0.19457157271586925</v>
      </c>
      <c r="O55" s="188">
        <v>0.2</v>
      </c>
      <c r="P55" s="188">
        <v>0.21</v>
      </c>
      <c r="Q55" s="188">
        <v>0.18</v>
      </c>
      <c r="R55" s="188">
        <v>0.19</v>
      </c>
      <c r="S55" s="140">
        <v>0.18</v>
      </c>
      <c r="T55" s="188">
        <v>0.17</v>
      </c>
      <c r="U55" s="188">
        <v>0.17</v>
      </c>
      <c r="V55" s="127">
        <v>0.18</v>
      </c>
      <c r="W55" s="188">
        <v>0.16</v>
      </c>
      <c r="X55" s="188">
        <v>0.18</v>
      </c>
      <c r="Y55" s="188">
        <v>0.17</v>
      </c>
      <c r="Z55" s="181"/>
      <c r="AA55" s="177" t="s">
        <v>56</v>
      </c>
      <c r="AB55" s="127">
        <v>0.17</v>
      </c>
      <c r="AC55" s="141">
        <v>0.19</v>
      </c>
      <c r="AD55" s="141">
        <v>0.18</v>
      </c>
      <c r="AE55" s="127">
        <v>0.2</v>
      </c>
      <c r="AF55" s="207">
        <v>0.17</v>
      </c>
    </row>
    <row r="56" spans="1:34" x14ac:dyDescent="0.45">
      <c r="A56" s="200"/>
      <c r="B56" s="177" t="s">
        <v>57</v>
      </c>
      <c r="C56" s="188">
        <v>7.0000000000000007E-2</v>
      </c>
      <c r="D56" s="188">
        <v>7.0000000000000007E-2</v>
      </c>
      <c r="E56" s="188">
        <v>0.06</v>
      </c>
      <c r="F56" s="127">
        <v>0.06</v>
      </c>
      <c r="G56" s="188">
        <v>7.0000000000000007E-2</v>
      </c>
      <c r="H56" s="188">
        <v>7.0000000000000007E-2</v>
      </c>
      <c r="I56" s="188">
        <v>0.09</v>
      </c>
      <c r="J56" s="127">
        <v>7.0000000000000007E-2</v>
      </c>
      <c r="K56" s="188">
        <v>0.08</v>
      </c>
      <c r="L56" s="189">
        <v>8.7624881557387221E-2</v>
      </c>
      <c r="M56" s="190">
        <v>7.1999999999999995E-2</v>
      </c>
      <c r="N56" s="127">
        <v>7.2976415264367517E-2</v>
      </c>
      <c r="O56" s="188">
        <v>0.08</v>
      </c>
      <c r="P56" s="188">
        <v>0.08</v>
      </c>
      <c r="Q56" s="188">
        <v>0.1</v>
      </c>
      <c r="R56" s="188">
        <v>0.09</v>
      </c>
      <c r="S56" s="140">
        <v>0.09</v>
      </c>
      <c r="T56" s="188">
        <v>0.09</v>
      </c>
      <c r="U56" s="188">
        <v>0.09</v>
      </c>
      <c r="V56" s="127">
        <v>7.0000000000000007E-2</v>
      </c>
      <c r="W56" s="188">
        <v>0.08</v>
      </c>
      <c r="X56" s="188">
        <v>0.09</v>
      </c>
      <c r="Y56" s="188">
        <v>0.08</v>
      </c>
      <c r="Z56" s="181"/>
      <c r="AA56" s="177" t="s">
        <v>57</v>
      </c>
      <c r="AB56" s="127">
        <v>7.0000000000000007E-2</v>
      </c>
      <c r="AC56" s="141">
        <v>7.0000000000000007E-2</v>
      </c>
      <c r="AD56" s="141">
        <v>0.08</v>
      </c>
      <c r="AE56" s="127">
        <v>0.09</v>
      </c>
      <c r="AF56" s="207">
        <v>0.09</v>
      </c>
    </row>
    <row r="57" spans="1:34" x14ac:dyDescent="0.45">
      <c r="A57" s="200"/>
      <c r="B57" s="177" t="s">
        <v>58</v>
      </c>
      <c r="C57" s="188">
        <v>0.4</v>
      </c>
      <c r="D57" s="188">
        <v>0.43</v>
      </c>
      <c r="E57" s="188">
        <v>0.44</v>
      </c>
      <c r="F57" s="127">
        <v>0.44</v>
      </c>
      <c r="G57" s="188">
        <v>0.48</v>
      </c>
      <c r="H57" s="188">
        <v>0.5</v>
      </c>
      <c r="I57" s="188">
        <v>0.52</v>
      </c>
      <c r="J57" s="127">
        <v>0.52</v>
      </c>
      <c r="K57" s="188">
        <v>0.53</v>
      </c>
      <c r="L57" s="189">
        <v>0.53310130924990884</v>
      </c>
      <c r="M57" s="190">
        <v>0.58799999999999997</v>
      </c>
      <c r="N57" s="127">
        <v>0.57667065002272244</v>
      </c>
      <c r="O57" s="188">
        <v>0.57999999999999996</v>
      </c>
      <c r="P57" s="188">
        <v>0.61</v>
      </c>
      <c r="Q57" s="188">
        <v>0.63</v>
      </c>
      <c r="R57" s="188">
        <v>0.63</v>
      </c>
      <c r="S57" s="140">
        <v>0.65</v>
      </c>
      <c r="T57" s="188">
        <v>0.66</v>
      </c>
      <c r="U57" s="188">
        <v>0.66</v>
      </c>
      <c r="V57" s="127">
        <v>0.67</v>
      </c>
      <c r="W57" s="188">
        <v>0.7</v>
      </c>
      <c r="X57" s="188">
        <v>0.68</v>
      </c>
      <c r="Y57" s="188">
        <v>0.69</v>
      </c>
      <c r="Z57" s="181"/>
      <c r="AA57" s="177" t="s">
        <v>58</v>
      </c>
      <c r="AB57" s="127">
        <v>0.43</v>
      </c>
      <c r="AC57" s="141">
        <v>0.51</v>
      </c>
      <c r="AD57" s="141">
        <v>0.56999999999999995</v>
      </c>
      <c r="AE57" s="127">
        <v>0.61</v>
      </c>
      <c r="AF57" s="207">
        <v>0.66</v>
      </c>
    </row>
    <row r="58" spans="1:34" x14ac:dyDescent="0.45">
      <c r="A58" s="200"/>
      <c r="B58" s="191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1"/>
      <c r="U58" s="181"/>
      <c r="V58" s="181"/>
      <c r="W58" s="180"/>
      <c r="X58" s="180"/>
      <c r="Y58" s="180"/>
      <c r="Z58" s="181"/>
      <c r="AA58" s="191"/>
      <c r="AB58" s="180"/>
      <c r="AC58" s="180"/>
      <c r="AD58" s="180"/>
      <c r="AE58" s="180"/>
      <c r="AF58" s="202"/>
    </row>
    <row r="59" spans="1:34" x14ac:dyDescent="0.45">
      <c r="A59" s="200"/>
      <c r="B59" s="183" t="s">
        <v>59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1"/>
      <c r="AA59" s="183" t="s">
        <v>59</v>
      </c>
      <c r="AB59" s="185"/>
      <c r="AC59" s="185"/>
      <c r="AD59" s="185"/>
      <c r="AE59" s="185"/>
      <c r="AF59" s="203"/>
    </row>
    <row r="60" spans="1:34" x14ac:dyDescent="0.45">
      <c r="A60" s="200"/>
      <c r="B60" s="119" t="s">
        <v>60</v>
      </c>
      <c r="C60" s="143">
        <v>54</v>
      </c>
      <c r="D60" s="143">
        <v>38</v>
      </c>
      <c r="E60" s="143">
        <v>51</v>
      </c>
      <c r="F60" s="144">
        <v>39</v>
      </c>
      <c r="G60" s="143">
        <v>25</v>
      </c>
      <c r="H60" s="143">
        <v>20</v>
      </c>
      <c r="I60" s="143">
        <v>43</v>
      </c>
      <c r="J60" s="144">
        <v>25</v>
      </c>
      <c r="K60" s="143">
        <v>41</v>
      </c>
      <c r="L60" s="143">
        <v>26</v>
      </c>
      <c r="M60" s="143">
        <v>48</v>
      </c>
      <c r="N60" s="144">
        <v>26</v>
      </c>
      <c r="O60" s="143">
        <v>16</v>
      </c>
      <c r="P60" s="143">
        <v>35</v>
      </c>
      <c r="Q60" s="143">
        <v>42</v>
      </c>
      <c r="R60" s="143">
        <v>32</v>
      </c>
      <c r="S60" s="145">
        <v>28</v>
      </c>
      <c r="T60" s="143">
        <v>34</v>
      </c>
      <c r="U60" s="143">
        <v>51</v>
      </c>
      <c r="V60" s="143">
        <v>34</v>
      </c>
      <c r="W60" s="145">
        <v>42</v>
      </c>
      <c r="X60" s="143">
        <v>55</v>
      </c>
      <c r="Y60" s="143">
        <v>44</v>
      </c>
      <c r="Z60" s="181"/>
      <c r="AA60" s="119" t="s">
        <v>60</v>
      </c>
      <c r="AB60" s="144">
        <v>182</v>
      </c>
      <c r="AC60" s="144">
        <v>113</v>
      </c>
      <c r="AD60" s="144">
        <v>141</v>
      </c>
      <c r="AE60" s="144">
        <v>125</v>
      </c>
      <c r="AF60" s="208">
        <v>147</v>
      </c>
    </row>
    <row r="61" spans="1:34" x14ac:dyDescent="0.45">
      <c r="A61" s="200"/>
      <c r="B61" s="19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1"/>
      <c r="U61" s="181"/>
      <c r="V61" s="181"/>
      <c r="W61" s="180"/>
      <c r="X61" s="181"/>
      <c r="Y61" s="181"/>
      <c r="Z61" s="181"/>
      <c r="AA61" s="191"/>
      <c r="AB61" s="180"/>
      <c r="AC61" s="180"/>
      <c r="AD61" s="180"/>
      <c r="AE61" s="180"/>
      <c r="AF61" s="202"/>
    </row>
    <row r="62" spans="1:34" x14ac:dyDescent="0.45">
      <c r="A62" s="200"/>
      <c r="B62" s="119" t="s">
        <v>61</v>
      </c>
      <c r="C62" s="143">
        <v>397</v>
      </c>
      <c r="D62" s="143">
        <v>411</v>
      </c>
      <c r="E62" s="143">
        <v>421</v>
      </c>
      <c r="F62" s="144">
        <v>437</v>
      </c>
      <c r="G62" s="143">
        <v>446</v>
      </c>
      <c r="H62" s="143">
        <v>452</v>
      </c>
      <c r="I62" s="143">
        <v>467</v>
      </c>
      <c r="J62" s="144">
        <v>479</v>
      </c>
      <c r="K62" s="143">
        <v>491</v>
      </c>
      <c r="L62" s="143">
        <v>496</v>
      </c>
      <c r="M62" s="143">
        <v>506</v>
      </c>
      <c r="N62" s="144">
        <v>511</v>
      </c>
      <c r="O62" s="143">
        <v>514</v>
      </c>
      <c r="P62" s="143">
        <v>519</v>
      </c>
      <c r="Q62" s="143">
        <v>525</v>
      </c>
      <c r="R62" s="143">
        <v>530</v>
      </c>
      <c r="S62" s="121">
        <v>498</v>
      </c>
      <c r="T62" s="143">
        <v>504</v>
      </c>
      <c r="U62" s="143">
        <v>511</v>
      </c>
      <c r="V62" s="143">
        <v>513</v>
      </c>
      <c r="W62" s="121">
        <v>519</v>
      </c>
      <c r="X62" s="143">
        <v>531</v>
      </c>
      <c r="Y62" s="143">
        <v>563</v>
      </c>
      <c r="Z62" s="181"/>
      <c r="AA62" s="119" t="s">
        <v>61</v>
      </c>
      <c r="AB62" s="144">
        <v>437</v>
      </c>
      <c r="AC62" s="120">
        <v>479</v>
      </c>
      <c r="AD62" s="143">
        <v>511</v>
      </c>
      <c r="AE62" s="143">
        <v>530</v>
      </c>
      <c r="AF62" s="208">
        <v>513</v>
      </c>
    </row>
    <row r="63" spans="1:34" ht="18.600000000000001" thickBot="1" x14ac:dyDescent="0.5">
      <c r="A63" s="209"/>
      <c r="B63" s="210" t="s">
        <v>62</v>
      </c>
      <c r="C63" s="211"/>
      <c r="D63" s="211"/>
      <c r="E63" s="211"/>
      <c r="F63" s="211"/>
      <c r="G63" s="211"/>
      <c r="H63" s="211"/>
      <c r="I63" s="212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3"/>
      <c r="U63" s="213"/>
      <c r="V63" s="212"/>
      <c r="W63" s="211"/>
      <c r="X63" s="211"/>
      <c r="Y63" s="211"/>
      <c r="Z63" s="213"/>
      <c r="AA63" s="210"/>
      <c r="AB63" s="211"/>
      <c r="AC63" s="211"/>
      <c r="AD63" s="211"/>
      <c r="AE63" s="211"/>
      <c r="AF63" s="214"/>
    </row>
    <row r="64" spans="1:34" x14ac:dyDescent="0.45">
      <c r="O64" s="3"/>
      <c r="P64" s="3"/>
      <c r="Q64" s="3"/>
      <c r="R64" s="3"/>
      <c r="W64" s="3"/>
      <c r="X64" s="3"/>
      <c r="Y64" s="3"/>
      <c r="Z64" s="3"/>
      <c r="AA64"/>
    </row>
    <row r="65" spans="15:27" x14ac:dyDescent="0.45">
      <c r="O65" s="3"/>
      <c r="P65" s="3"/>
      <c r="Q65" s="3"/>
      <c r="R65" s="3"/>
      <c r="W65" s="3"/>
      <c r="X65" s="3"/>
      <c r="Y65" s="3"/>
      <c r="Z65" s="3"/>
      <c r="AA65"/>
    </row>
    <row r="66" spans="15:27" x14ac:dyDescent="0.45">
      <c r="AA66"/>
    </row>
    <row r="67" spans="15:27" x14ac:dyDescent="0.45">
      <c r="AA67"/>
    </row>
    <row r="68" spans="15:27" x14ac:dyDescent="0.45">
      <c r="AA68"/>
    </row>
    <row r="69" spans="15:27" x14ac:dyDescent="0.45">
      <c r="AA69"/>
    </row>
    <row r="70" spans="15:27" x14ac:dyDescent="0.45">
      <c r="AA70"/>
    </row>
    <row r="71" spans="15:27" x14ac:dyDescent="0.45">
      <c r="AA71"/>
    </row>
  </sheetData>
  <mergeCells count="1">
    <mergeCell ref="A9:A33"/>
  </mergeCells>
  <phoneticPr fontId="17"/>
  <pageMargins left="0.70866141732283472" right="0.70866141732283472" top="0.74803149606299213" bottom="0.74803149606299213" header="0.31496062992125984" footer="0.31496062992125984"/>
  <pageSetup paperSize="8" scale="83" pageOrder="overThenDown" orientation="landscape" r:id="rId1"/>
  <headerFooter>
    <oddHeader>&amp;L&amp;"-,Bold"Arm Limited is a subsidiary of 
SoftBank Group Corp.&amp;"-,Regular"
&amp;C&amp;"-,Bold"FY2020 Q3
(October 01 to December 31, 2020)&amp;R&amp;"-,Bold"Historical Financial Data 
and Non-Financial KPIs</oddHeader>
    <oddFooter>&amp;LFor more information go to 
www.arm.com/ir&amp;C&amp;P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Anna Rajah</DisplayName>
        <AccountId>92</AccountId>
        <AccountType/>
      </UserInfo>
      <UserInfo>
        <DisplayName>Richard Donaldson</DisplayName>
        <AccountId>20</AccountId>
        <AccountType/>
      </UserInfo>
      <UserInfo>
        <DisplayName>Calum Rooney</DisplayName>
        <AccountId>84</AccountId>
        <AccountType/>
      </UserInfo>
      <UserInfo>
        <DisplayName>Neil Laird</DisplayName>
        <AccountId>94</AccountId>
        <AccountType/>
      </UserInfo>
      <UserInfo>
        <DisplayName>Mitali Apen-Sadler</DisplayName>
        <AccountId>141</AccountId>
        <AccountType/>
      </UserInfo>
      <UserInfo>
        <DisplayName>Robin Little</DisplayName>
        <AccountId>107</AccountId>
        <AccountType/>
      </UserInfo>
      <UserInfo>
        <DisplayName>Phil Hughes</DisplayName>
        <AccountId>167</AccountId>
        <AccountType/>
      </UserInfo>
      <UserInfo>
        <DisplayName>FP&amp;A Core</DisplayName>
        <AccountId>188</AccountId>
        <AccountType/>
      </UserInfo>
      <UserInfo>
        <DisplayName>Todd Capon</DisplayName>
        <AccountId>148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12" ma:contentTypeDescription="Create a new document." ma:contentTypeScope="" ma:versionID="d3256cc6f75b30e8e8a7e3df09b726df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b80f838c9ec66e91deedefd5f213fcab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4CC66-E181-49A9-A1A2-291F7FF4A790}">
  <ds:schemaRefs>
    <ds:schemaRef ds:uri="eef75f59-0989-4fb2-9535-a98fbaee0232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e13efd2c-e065-4f72-ad76-99620292b057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A45583-FDDA-4497-BBBE-4ECA5B7FF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F5AA7-562E-44A3-B9D6-AB2793DED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 Limited</dc:creator>
  <cp:keywords/>
  <dc:description/>
  <cp:lastModifiedBy>Arm Limited</cp:lastModifiedBy>
  <cp:revision/>
  <dcterms:created xsi:type="dcterms:W3CDTF">2019-10-31T09:41:44Z</dcterms:created>
  <dcterms:modified xsi:type="dcterms:W3CDTF">2021-02-05T01:20:36Z</dcterms:modified>
  <cp:category/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  <property fmtid="{D5CDD505-2E9C-101B-9397-08002B2CF9AE}" pid="3" name="_MarkAsFinal">
    <vt:bool>true</vt:bool>
  </property>
</Properties>
</file>